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765" windowWidth="14685" windowHeight="8445" activeTab="0"/>
  </bookViews>
  <sheets>
    <sheet name="ОТЧЕТ ДОХ (1 кв.)" sheetId="1" r:id="rId1"/>
    <sheet name="ОТЧЕТ РАСХ(1 кв)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<sst xmlns="http://schemas.openxmlformats.org/spreadsheetml/2006/main" count="1341" uniqueCount="548">
  <si>
    <t>№ п/п</t>
  </si>
  <si>
    <t>ИСТОЧНИКИ ДОХОДОВ</t>
  </si>
  <si>
    <t>2.1</t>
  </si>
  <si>
    <t>ВСЕГО  ДОХОДОВ</t>
  </si>
  <si>
    <t>( тыс. руб)</t>
  </si>
  <si>
    <t>1.1.</t>
  </si>
  <si>
    <t>20203024030000151</t>
  </si>
  <si>
    <t>20203027030100151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</si>
  <si>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внутригородскими муниципальными образованиями городов федерального значения Москвы и Санкт-Петербурга</t>
  </si>
  <si>
    <t>11109043030000120</t>
  </si>
  <si>
    <t>20203027030200151</t>
  </si>
  <si>
    <t>20203024030100151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</si>
  <si>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</si>
  <si>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</si>
  <si>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</si>
  <si>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</si>
  <si>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</si>
  <si>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</si>
  <si>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</si>
  <si>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</si>
  <si>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>10000000000000000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</si>
  <si>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</si>
  <si>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</si>
  <si>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</si>
  <si>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</si>
  <si>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</si>
  <si>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</si>
  <si>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</si>
  <si>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</si>
  <si>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</si>
  <si>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</si>
  <si>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</si>
  <si>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</si>
  <si>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</si>
  <si>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</si>
  <si>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</si>
  <si>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</si>
  <si>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</si>
  <si>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</si>
  <si>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</si>
  <si>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</si>
  <si>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Минимальный налог, зачисляемый в бюджеты субъектов Российской Федерации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</si>
  <si>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</si>
  <si>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</si>
  <si>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</si>
  <si>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</si>
  <si>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</si>
  <si>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</si>
  <si>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</si>
  <si>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</si>
  <si>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 xml:space="preserve">2. </t>
  </si>
  <si>
    <t>10600000000000000</t>
  </si>
  <si>
    <t>НАЛОГИ НА ИМУЩЕСТВО</t>
  </si>
  <si>
    <t>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</si>
  <si>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</si>
  <si>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</si>
  <si>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</si>
  <si>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</si>
  <si>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</si>
  <si>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</si>
  <si>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</si>
  <si>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3.1.1.</t>
  </si>
  <si>
    <t>10904040010000110</t>
  </si>
  <si>
    <t>Налог с имущества, переходящего в порядке наследования или дарения</t>
  </si>
  <si>
    <t>4.</t>
  </si>
  <si>
    <t>11100000000000000</t>
  </si>
  <si>
    <t>ДОХОДЫ ОТ ИСПОЛЬЗОВАНИЯ ИМУЩЕСТВА, НАХОДЯЩЕГОСЯ В ГОСУДАРСТВЕННОЙ И МУНИЦИПАЛЬНОЙ СОБСТВЕННОСТИ</t>
  </si>
  <si>
    <t>4.1.</t>
  </si>
  <si>
    <t>11107010000000120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</si>
  <si>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 обязательных платежей </t>
  </si>
  <si>
    <t>4.1.1</t>
  </si>
  <si>
    <t>11107013030000120</t>
  </si>
  <si>
    <t>4.2.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</si>
  <si>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</si>
  <si>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</si>
  <si>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4.2.1.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</si>
  <si>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</si>
  <si>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5.</t>
  </si>
  <si>
    <t>11300000000000000</t>
  </si>
  <si>
    <t>ДОХОДЫ ОТ ОКАЗАНИЯ ПЛАТНЫХ УСЛУГ(РАБОТ) И КОМПЕНСАЦИИ ЗАТРАТ ГОСУДАРСТВА</t>
  </si>
  <si>
    <t>5.1.</t>
  </si>
  <si>
    <t>11301000000000130</t>
  </si>
  <si>
    <t>Доходы от оказания платных услуг(работ)</t>
  </si>
  <si>
    <t>5.1.1</t>
  </si>
  <si>
    <t>11301993030000130</t>
  </si>
  <si>
    <t>Прочие доходы от оказания платных услуг(работ) получателями средств бюджетов внутригородских муниципальных образований городов федерального значения Москвы и Санкт-Петербурга</t>
  </si>
  <si>
    <t>5.2.</t>
  </si>
  <si>
    <t>11302000000000130</t>
  </si>
  <si>
    <t>Доходы от компенсации затрат государства</t>
  </si>
  <si>
    <t>5.2.1.</t>
  </si>
  <si>
    <t>11302993030000130</t>
  </si>
  <si>
    <t xml:space="preserve">Прочие доходы от компенсации затрат бюджетов внутригородских муниципальных образований городов федерального значения Москвы и Санкт-Петербурга </t>
  </si>
  <si>
    <t>5.2.1.1</t>
  </si>
  <si>
    <t>11302993030100130</t>
  </si>
  <si>
    <t>Средства,составляющие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</si>
  <si>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5.2.1.2</t>
  </si>
  <si>
    <t>11302993030200130</t>
  </si>
  <si>
    <t>Другие виды прочих доходов от  компенсации затрат бюджетов внутригородских муниципальных образований  Санкт-Петербурга</t>
  </si>
  <si>
    <t>6.</t>
  </si>
  <si>
    <t>11400000000000000</t>
  </si>
  <si>
    <t>ДОХОДЫ ОТ ПРОДАЖИ МАТЕРИАЛЬНЫХ И НЕМАТЕРИАЛЬНЫХ АКТИВОВ</t>
  </si>
  <si>
    <t>6.1.</t>
  </si>
  <si>
    <t>11404000000000420</t>
  </si>
  <si>
    <t>Доходы от продажи нематериальных активов</t>
  </si>
  <si>
    <t>6.1.1</t>
  </si>
  <si>
    <t>11404030030000420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</si>
  <si>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Москвы и Санкт-Петербурга </t>
  </si>
  <si>
    <t>7.</t>
  </si>
  <si>
    <t>11600000000000000</t>
  </si>
  <si>
    <t>ШТРАФЫ,САНКЦИИ,ВОЗМЕЩЕНИЕ УЩЕРБА</t>
  </si>
  <si>
    <t>7.1.</t>
  </si>
  <si>
    <t>182, 188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</si>
  <si>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</si>
  <si>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</si>
  <si>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7.1.1</t>
  </si>
  <si>
    <t>7.1.2</t>
  </si>
  <si>
    <t>7.2.</t>
  </si>
  <si>
    <t>11618000000000140</t>
  </si>
  <si>
    <t>Денежные взыскания(штрафы) за нарушение бюджетного законодательства Российской Федерации</t>
  </si>
  <si>
    <t>7.2.1.</t>
  </si>
  <si>
    <t>11618030030000140</t>
  </si>
  <si>
    <t>Денежные взыскания(штрафы)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</si>
  <si>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>7.3.</t>
  </si>
  <si>
    <t>11621000000000140</t>
  </si>
  <si>
    <t>Денежные взыскания(штрафы) и иные суммы,взыскиваемые с лиц, виновных  в совершении преступлений, и в возмещение ущерба имуществу</t>
  </si>
  <si>
    <t>7.3.1.</t>
  </si>
  <si>
    <t>188, 322, 415, 416</t>
  </si>
  <si>
    <t>11621030030000140</t>
  </si>
  <si>
    <t>Денежные взыскания(штрафы) и иные суммы,взыскиваемые с лиц, виновных 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</t>
  </si>
  <si>
    <t>7.4.</t>
  </si>
  <si>
    <t>11633000000000140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</si>
  <si>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</t>
  </si>
  <si>
    <t>7.4.2.</t>
  </si>
  <si>
    <t>11633030030000140</t>
  </si>
  <si>
    <t>Денежные взыскания(штрафы) за нарушения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</si>
  <si>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7.5.</t>
  </si>
  <si>
    <t>11690000000000140</t>
  </si>
  <si>
    <t>Прочие поступления от денежных взысканий(штрафов) и иных сумм в возмещение ущерба</t>
  </si>
  <si>
    <t>7.5.1.</t>
  </si>
  <si>
    <t>11690030030000140</t>
  </si>
  <si>
    <t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Москвы и Санкт-Петербурга</t>
  </si>
  <si>
    <t>7.5.1.1.</t>
  </si>
  <si>
    <t>806-808, 824,827, 863</t>
  </si>
  <si>
    <t>11690030030100140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</si>
  <si>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</si>
  <si>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7.5.1.1.1</t>
  </si>
  <si>
    <t>806</t>
  </si>
  <si>
    <t>7.5.1.1.2</t>
  </si>
  <si>
    <t>807</t>
  </si>
  <si>
    <t>7.5.1.1.3</t>
  </si>
  <si>
    <t>863</t>
  </si>
  <si>
    <t>7.5.1.1.4</t>
  </si>
  <si>
    <t>808,824, 827</t>
  </si>
  <si>
    <t>7.5.1.2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</si>
  <si>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</si>
  <si>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</si>
  <si>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8.</t>
  </si>
  <si>
    <t>11700000000000000</t>
  </si>
  <si>
    <t>ПРОЧИЕ НЕНАЛОГОВЫЕ ДОХОДЫ</t>
  </si>
  <si>
    <t>8.1.</t>
  </si>
  <si>
    <t>11701000000000180</t>
  </si>
  <si>
    <t>Невыясненные поступления</t>
  </si>
  <si>
    <t>8.1.1</t>
  </si>
  <si>
    <t>11701030030000180</t>
  </si>
  <si>
    <t>Невыясненные поступления,зачисляемые  в бюджеты внутригородских муниципальных образований городов федерального значения Москвы и Санкт-Петербурга</t>
  </si>
  <si>
    <t>8.2.</t>
  </si>
  <si>
    <t>11705000000000180</t>
  </si>
  <si>
    <t>Прочие неналоговые доходы</t>
  </si>
  <si>
    <t>8.2.1</t>
  </si>
  <si>
    <t>11705030030000180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</si>
  <si>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</si>
  <si>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</si>
  <si>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</si>
  <si>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</si>
  <si>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</si>
  <si>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</si>
  <si>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20201999000000151</t>
  </si>
  <si>
    <t xml:space="preserve">Прочие дотации </t>
  </si>
  <si>
    <t>1.1.1.</t>
  </si>
  <si>
    <t>20201999030000151</t>
  </si>
  <si>
    <t>Прочие дотации  бюджетам внутригородских муниципальных образований городов федерального значения Москвы и Санкт-Петербурга</t>
  </si>
  <si>
    <t xml:space="preserve">1.2. </t>
  </si>
  <si>
    <t>20202000000000151</t>
  </si>
  <si>
    <t>Субсидии бюджетам субъектов Российской Федерации и муниципальных образований (межбюджетные субсидии)</t>
  </si>
  <si>
    <t>20202999030000151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</si>
  <si>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</si>
  <si>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 xml:space="preserve">1.3. </t>
  </si>
  <si>
    <t>20203000000000151</t>
  </si>
  <si>
    <t>Субвенции бюджетам субъектов Российской Федерации  и муниципальных образований</t>
  </si>
  <si>
    <t>1.3.1.</t>
  </si>
  <si>
    <t>Субвенции бюджетам внутригородских муниципальных образований  городов федерального значения Москвы и Санкт-Петербурга на выполнение передаваемых полномочий субъектов Российской Федерации</t>
  </si>
  <si>
    <t>1.3.1.1.</t>
  </si>
  <si>
    <t>1.3.1.2.</t>
  </si>
  <si>
    <t>20203024030200151</t>
  </si>
  <si>
    <t>1.3.2.</t>
  </si>
  <si>
    <t>20203027030000151</t>
  </si>
  <si>
    <t>Субвенции бюджетам внутригородских муниципальных образований 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</si>
  <si>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1.3.2.1.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</si>
  <si>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</si>
  <si>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1.3.2.2.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</si>
  <si>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</si>
  <si>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20700000000000180</t>
  </si>
  <si>
    <t>ПРОЧИЕ БЕЗВОЗМЕЗДНЫЕ ПОСТУПЛЕНИЯ</t>
  </si>
  <si>
    <t>2.1.</t>
  </si>
  <si>
    <t>20703000030000180</t>
  </si>
  <si>
    <t>Прочие безвозмездные поступления в бюджеты внутригородских муниципальных образований городов федерального значения Москвы и Санкт-Петербурга</t>
  </si>
  <si>
    <t xml:space="preserve">3. </t>
  </si>
  <si>
    <t>20803000030000180</t>
  </si>
  <si>
    <t>тыс.руб.</t>
  </si>
  <si>
    <t xml:space="preserve"> 1 квартала</t>
  </si>
  <si>
    <t>Исполнено</t>
  </si>
  <si>
    <t>Приложение 1</t>
  </si>
  <si>
    <t xml:space="preserve">Бюджет </t>
  </si>
  <si>
    <t>к Постановлению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</si>
  <si>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</si>
  <si>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</si>
  <si>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</si>
  <si>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</si>
  <si>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</si>
  <si>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</si>
  <si>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</si>
  <si>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Код эко-номической статьи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</si>
  <si>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</si>
  <si>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</si>
  <si>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</si>
  <si>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</si>
  <si>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</si>
  <si>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</si>
  <si>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Муниципального образования</t>
  </si>
  <si>
    <t>0020100</t>
  </si>
  <si>
    <t>1.1.1.1</t>
  </si>
  <si>
    <t>Оплата труда и начисления на оплату труда</t>
  </si>
  <si>
    <t>121</t>
  </si>
  <si>
    <t>210</t>
  </si>
  <si>
    <t>1.1.1.1.1</t>
  </si>
  <si>
    <t>Заработная плата</t>
  </si>
  <si>
    <t>211</t>
  </si>
  <si>
    <t>1.1.1.1.2</t>
  </si>
  <si>
    <t xml:space="preserve">Начисления на оплату труда </t>
  </si>
  <si>
    <t>213</t>
  </si>
  <si>
    <t>0103</t>
  </si>
  <si>
    <t>Расходы на содержание  депутатов Муниципального Совета, осуществляющих свою деятельность на постоянной основе</t>
  </si>
  <si>
    <t>0020301</t>
  </si>
  <si>
    <t>1.2.1.1</t>
  </si>
  <si>
    <t>1.2.1.1.1</t>
  </si>
  <si>
    <t>1.2.1.1.2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</si>
  <si>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</si>
  <si>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0020302</t>
  </si>
  <si>
    <t>1.2.2.1</t>
  </si>
  <si>
    <t>Оплата работ, услуг</t>
  </si>
  <si>
    <t>321</t>
  </si>
  <si>
    <t>220</t>
  </si>
  <si>
    <t>1.2.2.1.1</t>
  </si>
  <si>
    <t xml:space="preserve">Прочие работы, услуги </t>
  </si>
  <si>
    <t>226</t>
  </si>
  <si>
    <t>1.2.3.</t>
  </si>
  <si>
    <t>0020403</t>
  </si>
  <si>
    <t>1.2.3.1</t>
  </si>
  <si>
    <t>1.2.3.1.1</t>
  </si>
  <si>
    <t>1.2.3.1.2</t>
  </si>
  <si>
    <t>Услуги связи</t>
  </si>
  <si>
    <t>242</t>
  </si>
  <si>
    <t>221</t>
  </si>
  <si>
    <t>Работы, услуги по содержанию имущества</t>
  </si>
  <si>
    <t>244</t>
  </si>
  <si>
    <t>225</t>
  </si>
  <si>
    <t>Прочие работы, услуги</t>
  </si>
  <si>
    <t>Прочие расходы</t>
  </si>
  <si>
    <t>852</t>
  </si>
  <si>
    <t>290</t>
  </si>
  <si>
    <t>Поступление нефинансовых активов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</si>
  <si>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</si>
  <si>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</si>
  <si>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</si>
  <si>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</si>
  <si>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1.3.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</si>
  <si>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</si>
  <si>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</si>
  <si>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Расходы на содержание Главы Местной администрации</t>
  </si>
  <si>
    <t>0020500</t>
  </si>
  <si>
    <t>1.3.1.1.1</t>
  </si>
  <si>
    <t>1.3.1.1.2</t>
  </si>
  <si>
    <t>1.3.2.1</t>
  </si>
  <si>
    <t>1.3.2.1.1</t>
  </si>
  <si>
    <t>1.3.2.1.2</t>
  </si>
  <si>
    <t>0020604</t>
  </si>
  <si>
    <t>240</t>
  </si>
  <si>
    <t>Транспортные услуги</t>
  </si>
  <si>
    <t>222</t>
  </si>
  <si>
    <t>Коммунальные услуги</t>
  </si>
  <si>
    <t>223</t>
  </si>
  <si>
    <t>851</t>
  </si>
  <si>
    <t>1.3.4.</t>
  </si>
  <si>
    <t>Расходы на выполнение государственного  полномочия по составлению протоколов об административных правонарушениях</t>
  </si>
  <si>
    <t>1.3.4.1.</t>
  </si>
  <si>
    <t>1.3.4.1.1.</t>
  </si>
  <si>
    <t>1.4.</t>
  </si>
  <si>
    <t>ДРУГИЕ ОБЩЕГОСУДАРСТВЕННЫЕ ВОПРОСЫ</t>
  </si>
  <si>
    <t>0113</t>
  </si>
  <si>
    <t>1.4.1.</t>
  </si>
  <si>
    <t>Поддержка деятельности общественных объединений, участвующих в охране общественного порядка на территории муниципального образования</t>
  </si>
  <si>
    <t>0920100</t>
  </si>
  <si>
    <t>1.4.1.1.</t>
  </si>
  <si>
    <t>Безвозмездные перечисления организациям</t>
  </si>
  <si>
    <t>630</t>
  </si>
  <si>
    <t>Безвозмездные перечисления организациям, за исключением государственных и муниципальных организаций</t>
  </si>
  <si>
    <t>1.4.2.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</si>
  <si>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</si>
  <si>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0920500</t>
  </si>
  <si>
    <t>1.5.2.1.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</si>
  <si>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</si>
  <si>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</si>
  <si>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</si>
  <si>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</si>
  <si>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</si>
  <si>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2.1.1. </t>
  </si>
  <si>
    <t>Проведение подготовки и обучения неработающего населения способам защиты и действиям в условиях ЧС</t>
  </si>
  <si>
    <t>7950131</t>
  </si>
  <si>
    <t>110</t>
  </si>
  <si>
    <t>111</t>
  </si>
  <si>
    <t>2.1.1.2.</t>
  </si>
  <si>
    <t>2.1.1.2.1</t>
  </si>
  <si>
    <t xml:space="preserve">2.1.2. </t>
  </si>
  <si>
    <t>Профилактика  терроризма и экстремизма, ликвидация последствий  проявления терроризма и экстремизма на территории муниципального образования</t>
  </si>
  <si>
    <t>2.1.2.1.</t>
  </si>
  <si>
    <t>7950132</t>
  </si>
  <si>
    <t>2.1.2.1.1.</t>
  </si>
  <si>
    <t>НАЦИОНАЛЬНАЯ ЭКОНОМИКА</t>
  </si>
  <si>
    <t>0400</t>
  </si>
  <si>
    <t>ОРГАНИЗАЦИЯ ВРЕМЕННОГО ТРУДОУСТРОЙСТВА НЕСОВЕРШЕНОЛЕТНИХ В ВОЗРАСТЕ ОТ 14  ДО  18 ЛЕТ В СВОБОДНОЕ ОТ УЧЕБЫ ВРЕМЯ</t>
  </si>
  <si>
    <t>0401</t>
  </si>
  <si>
    <t>3.1.1.1</t>
  </si>
  <si>
    <t>ЖИЛИЩНО-КОММУНАЛЬНОЕ   ХОЗЯЙСТВО</t>
  </si>
  <si>
    <t>0500</t>
  </si>
  <si>
    <t>БЛАГОУСТРОЙСТВО</t>
  </si>
  <si>
    <t>0503</t>
  </si>
  <si>
    <t>Благоустройство придомовых и дворовых территорий</t>
  </si>
  <si>
    <t>6000100</t>
  </si>
  <si>
    <t>4.1.1.1.</t>
  </si>
  <si>
    <t>4.1.2</t>
  </si>
  <si>
    <t>Озеленение территории муниципального образования</t>
  </si>
  <si>
    <t>6000300</t>
  </si>
  <si>
    <t>4.1.2.1.</t>
  </si>
  <si>
    <t>4.1.2.1.1</t>
  </si>
  <si>
    <t>4.1.3</t>
  </si>
  <si>
    <t>Прочие мероприятия в области благоустройства</t>
  </si>
  <si>
    <t>6000400</t>
  </si>
  <si>
    <t>4.1.3.1.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</si>
  <si>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</si>
  <si>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</si>
  <si>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</si>
  <si>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</si>
  <si>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5.1.1.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</si>
  <si>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</si>
  <si>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</si>
  <si>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5.1.1.1.</t>
  </si>
  <si>
    <t>5.1.1.1.1</t>
  </si>
  <si>
    <t>МОЛОДЕЖНАЯ ПОЛИТИКА И ОЗДОРОВЛЕНИЕ ДЕТЕЙ</t>
  </si>
  <si>
    <t>0707</t>
  </si>
  <si>
    <t>4310300</t>
  </si>
  <si>
    <t>5.2.1.1.</t>
  </si>
  <si>
    <t>5.2.1.1.1</t>
  </si>
  <si>
    <t>5.2.1.1.2</t>
  </si>
  <si>
    <t>5.2.1.2.</t>
  </si>
  <si>
    <t>5.2.1.2.1</t>
  </si>
  <si>
    <t>5.2.1.2.2</t>
  </si>
  <si>
    <t>5.2.1.2.3</t>
  </si>
  <si>
    <t>5.2.1.2.4</t>
  </si>
  <si>
    <t>5.2.1.3.</t>
  </si>
  <si>
    <t>5.2.1.4.</t>
  </si>
  <si>
    <t>5.2.2.</t>
  </si>
  <si>
    <t>Военно-патриотическое воспитание молодежи</t>
  </si>
  <si>
    <t>4310100</t>
  </si>
  <si>
    <t>5.2.2.1</t>
  </si>
  <si>
    <t>5.2.3.</t>
  </si>
  <si>
    <t>Организация и проведение досуговых мероприятий с молодежью</t>
  </si>
  <si>
    <t>4310200</t>
  </si>
  <si>
    <t>5.3.</t>
  </si>
  <si>
    <t>ДРУГИЕ ВОПРОСЫ В ОБЛАСТИ ОБРАЗОВАНИЯ</t>
  </si>
  <si>
    <t>0709</t>
  </si>
  <si>
    <t>5.3.1.</t>
  </si>
  <si>
    <t>Организация и проведение досуговых мероприятий для жителей муниципального образования</t>
  </si>
  <si>
    <t>4310201</t>
  </si>
  <si>
    <t>5.3.1.1.</t>
  </si>
  <si>
    <t xml:space="preserve">КУЛЬТУРА И КИНЕМАТОГРАФИЯ </t>
  </si>
  <si>
    <t>0800</t>
  </si>
  <si>
    <t>КУЛЬТУРА</t>
  </si>
  <si>
    <t>0801</t>
  </si>
  <si>
    <t>6.1.1.</t>
  </si>
  <si>
    <t>Организация и проведение местных и участие в организации и проведении городских праздничных и иных зрелищных мероприятий</t>
  </si>
  <si>
    <t>4400101</t>
  </si>
  <si>
    <t>6.1.1.1</t>
  </si>
  <si>
    <t>6.1.1.1.1</t>
  </si>
  <si>
    <t>6.1.1.2</t>
  </si>
  <si>
    <t>6.1.1.3</t>
  </si>
  <si>
    <t>6.1.2.</t>
  </si>
  <si>
    <t>Организация и проведение мероприятий по сохранению и развитию местных традиций и обрядов</t>
  </si>
  <si>
    <t>4400102</t>
  </si>
  <si>
    <t>6.1.2.1</t>
  </si>
  <si>
    <t>6.1.2.2</t>
  </si>
  <si>
    <t>СОЦИАЛЬНАЯ   ПОЛИТИКА</t>
  </si>
  <si>
    <t>1000</t>
  </si>
  <si>
    <t>СОЦИАЛЬНОЕ  ОБЕСПЕЧЕНИЕ НАСЕЛЕНИЯ</t>
  </si>
  <si>
    <t>1003</t>
  </si>
  <si>
    <t>7.1.1.</t>
  </si>
  <si>
    <t>Расходы на предоставление доплат к пенсии лицам, замещавшим муниципальные должности и должности муниципальной службы</t>
  </si>
  <si>
    <t>5050100</t>
  </si>
  <si>
    <t>7.1.1.1.</t>
  </si>
  <si>
    <t>Пенсии, пособия, выплачиваемые организациями сектора государственного управления</t>
  </si>
  <si>
    <t>263</t>
  </si>
  <si>
    <t>ОХРАНА СЕМЬИ И ДЕТСТВА</t>
  </si>
  <si>
    <t>1004</t>
  </si>
  <si>
    <t>Расходы на содержание и обеспечение деятельности органа опеки и попечительства</t>
  </si>
  <si>
    <t>7.2.1.1.</t>
  </si>
  <si>
    <t>7.2.1.1.1.</t>
  </si>
  <si>
    <t>7.2.1.1.2.</t>
  </si>
  <si>
    <t>Прочие выплаты</t>
  </si>
  <si>
    <t>212</t>
  </si>
  <si>
    <t>7.2.1.1.3.</t>
  </si>
  <si>
    <t>7.2.1.2.</t>
  </si>
  <si>
    <t>7.2.1.2.1</t>
  </si>
  <si>
    <t>7.2.1.2.2</t>
  </si>
  <si>
    <t>7.2.1.2.3</t>
  </si>
  <si>
    <t>7.2.2.</t>
  </si>
  <si>
    <t>Содержание ребенка в семье опекуна и приемной семье</t>
  </si>
  <si>
    <t>7.2.2.1</t>
  </si>
  <si>
    <t>Пособия по социальной помощи населению</t>
  </si>
  <si>
    <t>262</t>
  </si>
  <si>
    <t>7.2.3.</t>
  </si>
  <si>
    <t>Вознаграждение, причитающееся приемному родителю</t>
  </si>
  <si>
    <t>7.2.3.1.</t>
  </si>
  <si>
    <t>ФИЗИЧЕСКАЯ КУЛЬТУРА И СПОРТ</t>
  </si>
  <si>
    <t>1100</t>
  </si>
  <si>
    <t xml:space="preserve"> ФИЗИЧЕСКАЯ КУЛЬТУРА </t>
  </si>
  <si>
    <t>1101</t>
  </si>
  <si>
    <t>8.1.1.</t>
  </si>
  <si>
    <t>Расходы для создания условий для развития на территории муниципального образования массовой физической культуры и спорта</t>
  </si>
  <si>
    <t>4870100</t>
  </si>
  <si>
    <t>8.1.1.1.</t>
  </si>
  <si>
    <t>9.</t>
  </si>
  <si>
    <t>СРЕДСТВА МАССОВОЙ ИНФОРМАЦИИ</t>
  </si>
  <si>
    <t>1200</t>
  </si>
  <si>
    <t>9.1.</t>
  </si>
  <si>
    <t>Периодическая печать и издательства</t>
  </si>
  <si>
    <t>1202</t>
  </si>
  <si>
    <t>9.1.1</t>
  </si>
  <si>
    <t>4570100</t>
  </si>
  <si>
    <t>9.1.1.1.</t>
  </si>
  <si>
    <t>9.1.1.1.1</t>
  </si>
  <si>
    <t>ВСЕГО   РАСХОДОВ</t>
  </si>
  <si>
    <t xml:space="preserve">%        испол нения  </t>
  </si>
  <si>
    <t>Приложение 2</t>
  </si>
  <si>
    <t xml:space="preserve">                                       МУНИЦИПАЛЬНОГО ОБРАЗОВАНИЯ МУНИЦИПАЛЬНОГО ОКРУГА №78</t>
  </si>
  <si>
    <t xml:space="preserve">          ИСПОЛНЕНИЕ ДОХОДНОЙ ЧАСТИ</t>
  </si>
  <si>
    <t xml:space="preserve">                   МЕСТНОГО БЮДЖЕТА</t>
  </si>
  <si>
    <t>I кв.</t>
  </si>
  <si>
    <t>НАЛОГОВЫЕ И НЕНАЛОГОВЫЕ ДОХОДЫ</t>
  </si>
  <si>
    <t>1 05 04000 02 0000110</t>
  </si>
  <si>
    <t>Налог, взимаемый в связи с применением патентной системы налогообложения</t>
  </si>
  <si>
    <t>1.3.1</t>
  </si>
  <si>
    <t>1 05 04030 02 0000110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</si>
  <si>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</si>
  <si>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886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</si>
  <si>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</si>
  <si>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Расходы на содержание и обеспечение деятельности представительного органа местного самоуправления</t>
  </si>
  <si>
    <t>122</t>
  </si>
  <si>
    <t>1.2.3.1.3</t>
  </si>
  <si>
    <t>1.2.3.2</t>
  </si>
  <si>
    <t>1.2.3.2.1</t>
  </si>
  <si>
    <t>1.2.3.2.2</t>
  </si>
  <si>
    <t>1.2.3.2.3</t>
  </si>
  <si>
    <t>1.2.3.2.4</t>
  </si>
  <si>
    <t>1.2.3.3</t>
  </si>
  <si>
    <t>1.2.3.4.3</t>
  </si>
  <si>
    <t>1.2.3.4.4</t>
  </si>
  <si>
    <t>120</t>
  </si>
  <si>
    <t>Расходы на содержание  обеспечение деятельности местной администрации по решению вопросов местного значения</t>
  </si>
  <si>
    <t>1.3.2.1.3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</si>
  <si>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</si>
  <si>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</si>
  <si>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</si>
  <si>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</si>
  <si>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</si>
  <si>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</si>
  <si>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</si>
  <si>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1.3.2.2.7</t>
  </si>
  <si>
    <t>1.3.2.2.8</t>
  </si>
  <si>
    <t>1.3.2.3.</t>
  </si>
  <si>
    <t>1.3.2.4</t>
  </si>
  <si>
    <t>1.3.2.5.</t>
  </si>
  <si>
    <t>1.3.2.5.1</t>
  </si>
  <si>
    <t>1.3.2.5.2</t>
  </si>
  <si>
    <t>1.3.2.5.3</t>
  </si>
  <si>
    <t>1.3.2.5.4</t>
  </si>
  <si>
    <t>0028001</t>
  </si>
  <si>
    <t>200</t>
  </si>
  <si>
    <t>Обеспечение проведения выборов и референдумов</t>
  </si>
  <si>
    <t>902</t>
  </si>
  <si>
    <t>0107</t>
  </si>
  <si>
    <t>Проведение выборов в представительные органы муниципального образования</t>
  </si>
  <si>
    <t>0200101</t>
  </si>
  <si>
    <t>1.4.1.1.1</t>
  </si>
  <si>
    <t>1.4.1.2.</t>
  </si>
  <si>
    <t>1.4.1.2.1</t>
  </si>
  <si>
    <t>1.4.1.2.2</t>
  </si>
  <si>
    <t>1.4.1.2.3</t>
  </si>
  <si>
    <t>1.4.1.2.4</t>
  </si>
  <si>
    <t>1.4.1.3.</t>
  </si>
  <si>
    <t>1.4.1.3.1.</t>
  </si>
  <si>
    <t>1.5.</t>
  </si>
  <si>
    <t>1.5.1.</t>
  </si>
  <si>
    <t>1.5.1.1.</t>
  </si>
  <si>
    <t>1.5.1.1.1</t>
  </si>
  <si>
    <t>ОБЩЕЭКОНОМИЧЕСКИЕ ВОПРОСЫ</t>
  </si>
  <si>
    <t>5100201</t>
  </si>
  <si>
    <t>3.1.1.1.1</t>
  </si>
  <si>
    <t>ОРГАНИЗАЦИЯ ОБЩЕСТВЕННЫХ РАБОТ</t>
  </si>
  <si>
    <t>5100202</t>
  </si>
  <si>
    <t>4.1.1.1.2</t>
  </si>
  <si>
    <t>4.1.3.1.2</t>
  </si>
  <si>
    <t>Расходы на обеспечение деятельности муниципального  казенного учреждения "Муниципальный Центр - 78"</t>
  </si>
  <si>
    <t>5.2.3.2.</t>
  </si>
  <si>
    <t>5.3.1.1.1.</t>
  </si>
  <si>
    <t>6.1.1.2.1</t>
  </si>
  <si>
    <t>312</t>
  </si>
  <si>
    <t>0028002</t>
  </si>
  <si>
    <t>5118003</t>
  </si>
  <si>
    <t>313</t>
  </si>
  <si>
    <t>5118004</t>
  </si>
  <si>
    <t>Выпуск и распространение газеты "Ваш муниципальный", опубликование муниципальных правовых актов, иной информации</t>
  </si>
  <si>
    <t>9.1.1.2.</t>
  </si>
  <si>
    <t>9.1.1.2.1</t>
  </si>
  <si>
    <t>Перечисления 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образованийц городов федерального значения Москвы и Санкт-Петербурга)для осуществления возврата(зачета)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</si>
  <si>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5.2.1.5.</t>
  </si>
  <si>
    <t>5.2.1.5.1.</t>
  </si>
  <si>
    <t>5.2.1.5.2.</t>
  </si>
  <si>
    <t>5.2.1.5.3.</t>
  </si>
  <si>
    <t>5.2.1.5.4.</t>
  </si>
  <si>
    <t>1.2.3.4</t>
  </si>
  <si>
    <t>1.2.3.4.1</t>
  </si>
  <si>
    <t>1.2.3.4.2</t>
  </si>
  <si>
    <t>от 08.04.2013 № 35-А</t>
  </si>
  <si>
    <t xml:space="preserve">                МУНИЦИПАЛЬНОГО  ОБРАЗОВАНИЯ     МУНИЦИПАЛЬНЫЙ  ОКРУГ №78 </t>
  </si>
  <si>
    <t xml:space="preserve">                                                          МЕСТНОГО БЮДЖЕТА</t>
  </si>
  <si>
    <t xml:space="preserve">                                                   ИСПОЛНЕНИЕ  РАСХОДНОЙ ЧАСТИ</t>
  </si>
  <si>
    <t xml:space="preserve">                за 1 квартал 2014 года</t>
  </si>
  <si>
    <t xml:space="preserve">                                                         за 1 квартал  2014 года</t>
  </si>
  <si>
    <t>исполнения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</si>
</sst>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  <numFmt numFmtId="166" formatCode="#,##0.0_р_."/>
    <numFmt numFmtId="167" formatCode="#,##0.000_р_."/>
    <numFmt numFmtId="168" formatCode="#,##0.0"/>
    <numFmt numFmtId="169" formatCode="0.0%"/>
    <numFmt numFmtId="170" formatCode="0.000"/>
    <numFmt numFmtId="171" formatCode="0.00000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0000000"/>
    <numFmt numFmtId="182" formatCode="0.00000%"/>
  </numFmts>
  <fonts count="7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 Black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1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9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0"/>
      <name val="Arial"/>
      <family val="2"/>
    </font>
    <font>
      <b/>
      <sz val="7"/>
      <color indexed="60"/>
      <name val="Arial"/>
      <family val="2"/>
    </font>
    <font>
      <b/>
      <sz val="8"/>
      <color indexed="17"/>
      <name val="Arial"/>
      <family val="2"/>
    </font>
    <font>
      <b/>
      <sz val="8"/>
      <color indexed="17"/>
      <name val="Arial Cyr"/>
      <family val="0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5" tint="-0.24997000396251678"/>
      <name val="Arial"/>
      <family val="2"/>
    </font>
    <font>
      <b/>
      <sz val="7"/>
      <color theme="5" tint="-0.24997000396251678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Arial Cyr"/>
      <family val="0"/>
    </font>
    <font>
      <b/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>
      <alignment/>
      <protection/>
    </xf>
    <xf numFmtId="0" fontId="11" fillId="0" borderId="0" xfId="56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Font="1" applyBorder="1">
      <alignment/>
      <protection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Border="1" applyAlignment="1">
      <alignment horizontal="center" vertical="center"/>
      <protection/>
    </xf>
    <xf numFmtId="0" fontId="11" fillId="0" borderId="0" xfId="56" applyBorder="1">
      <alignment/>
      <protection/>
    </xf>
    <xf numFmtId="0" fontId="11" fillId="0" borderId="0" xfId="56" applyFont="1" applyFill="1" applyBorder="1">
      <alignment/>
      <protection/>
    </xf>
    <xf numFmtId="49" fontId="4" fillId="0" borderId="0" xfId="54" applyNumberFormat="1" applyFont="1" applyFill="1" applyBorder="1" applyAlignment="1">
      <alignment vertical="center"/>
      <protection/>
    </xf>
    <xf numFmtId="49" fontId="1" fillId="0" borderId="0" xfId="54" applyNumberFormat="1" applyFont="1" applyFill="1" applyBorder="1" applyAlignment="1">
      <alignment horizontal="center" vertical="top" wrapText="1"/>
      <protection/>
    </xf>
    <xf numFmtId="165" fontId="16" fillId="0" borderId="0" xfId="56" applyNumberFormat="1" applyFont="1" applyFill="1" applyBorder="1" applyAlignment="1">
      <alignment horizontal="center" vertical="center" wrapText="1"/>
      <protection/>
    </xf>
    <xf numFmtId="165" fontId="1" fillId="0" borderId="0" xfId="56" applyNumberFormat="1" applyFont="1" applyFill="1" applyBorder="1" applyAlignment="1">
      <alignment horizontal="center" vertical="center" wrapText="1"/>
      <protection/>
    </xf>
    <xf numFmtId="165" fontId="1" fillId="0" borderId="0" xfId="56" applyNumberFormat="1" applyFont="1" applyFill="1" applyBorder="1" applyAlignment="1">
      <alignment horizontal="center" vertical="center"/>
      <protection/>
    </xf>
    <xf numFmtId="165" fontId="11" fillId="0" borderId="0" xfId="56" applyNumberFormat="1" applyFont="1" applyFill="1" applyBorder="1" applyAlignment="1">
      <alignment horizontal="center" vertical="center"/>
      <protection/>
    </xf>
    <xf numFmtId="165" fontId="5" fillId="0" borderId="0" xfId="56" applyNumberFormat="1" applyFont="1" applyFill="1" applyBorder="1" applyAlignment="1">
      <alignment horizontal="center" vertical="center"/>
      <protection/>
    </xf>
    <xf numFmtId="165" fontId="0" fillId="0" borderId="0" xfId="56" applyNumberFormat="1" applyFont="1" applyFill="1" applyBorder="1" applyAlignment="1">
      <alignment horizontal="center" vertical="center"/>
      <protection/>
    </xf>
    <xf numFmtId="165" fontId="0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12" fillId="0" borderId="0" xfId="56" applyNumberFormat="1" applyFont="1" applyFill="1" applyBorder="1" applyAlignment="1">
      <alignment horizontal="center" vertical="center"/>
      <protection/>
    </xf>
    <xf numFmtId="165" fontId="7" fillId="0" borderId="0" xfId="56" applyNumberFormat="1" applyFont="1" applyFill="1" applyBorder="1" applyAlignment="1">
      <alignment horizontal="center" vertical="center"/>
      <protection/>
    </xf>
    <xf numFmtId="165" fontId="12" fillId="0" borderId="0" xfId="56" applyNumberFormat="1" applyFont="1" applyBorder="1" applyAlignment="1">
      <alignment horizontal="center" vertical="center"/>
      <protection/>
    </xf>
    <xf numFmtId="165" fontId="14" fillId="0" borderId="0" xfId="56" applyNumberFormat="1" applyFont="1" applyFill="1" applyBorder="1" applyAlignment="1">
      <alignment horizontal="center" vertical="center"/>
      <protection/>
    </xf>
    <xf numFmtId="165" fontId="4" fillId="0" borderId="0" xfId="56" applyNumberFormat="1" applyFont="1" applyFill="1" applyBorder="1" applyAlignment="1">
      <alignment horizontal="center" vertical="center"/>
      <protection/>
    </xf>
    <xf numFmtId="165" fontId="4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6" applyFill="1" applyBorder="1">
      <alignment/>
      <protection/>
    </xf>
    <xf numFmtId="0" fontId="11" fillId="0" borderId="0" xfId="54" applyFont="1" applyFill="1" applyAlignment="1">
      <alignment horizontal="left" vertical="center"/>
      <protection/>
    </xf>
    <xf numFmtId="165" fontId="12" fillId="0" borderId="0" xfId="56" applyNumberFormat="1" applyFont="1" applyAlignment="1">
      <alignment horizontal="center" vertical="center"/>
      <protection/>
    </xf>
    <xf numFmtId="165" fontId="11" fillId="0" borderId="0" xfId="56" applyNumberFormat="1" applyFont="1">
      <alignment/>
      <protection/>
    </xf>
    <xf numFmtId="165" fontId="11" fillId="0" borderId="0" xfId="56" applyNumberFormat="1">
      <alignment/>
      <protection/>
    </xf>
    <xf numFmtId="165" fontId="13" fillId="0" borderId="12" xfId="56" applyNumberFormat="1" applyFont="1" applyFill="1" applyBorder="1" applyAlignment="1">
      <alignment horizontal="center" vertical="center" wrapText="1"/>
      <protection/>
    </xf>
    <xf numFmtId="165" fontId="13" fillId="0" borderId="0" xfId="56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horizontal="center" vertical="center"/>
      <protection/>
    </xf>
    <xf numFmtId="0" fontId="14" fillId="0" borderId="0" xfId="54" applyFont="1" applyFill="1" applyBorder="1" applyAlignment="1">
      <alignment horizontal="left" vertical="center" wrapText="1"/>
      <protection/>
    </xf>
    <xf numFmtId="0" fontId="7" fillId="0" borderId="0" xfId="54" applyFont="1" applyFill="1" applyBorder="1">
      <alignment/>
      <protection/>
    </xf>
    <xf numFmtId="0" fontId="11" fillId="0" borderId="0" xfId="54" applyAlignment="1">
      <alignment horizontal="center" vertical="center"/>
      <protection/>
    </xf>
    <xf numFmtId="0" fontId="12" fillId="0" borderId="0" xfId="54" applyFont="1" applyFill="1">
      <alignment/>
      <protection/>
    </xf>
    <xf numFmtId="0" fontId="12" fillId="0" borderId="0" xfId="59" applyFont="1" applyFill="1">
      <alignment/>
      <protection/>
    </xf>
    <xf numFmtId="49" fontId="14" fillId="0" borderId="0" xfId="0" applyNumberFormat="1" applyFont="1" applyFill="1" applyBorder="1" applyAlignment="1">
      <alignment vertical="center"/>
    </xf>
    <xf numFmtId="0" fontId="11" fillId="0" borderId="0" xfId="59" applyFill="1">
      <alignment/>
      <protection/>
    </xf>
    <xf numFmtId="0" fontId="11" fillId="0" borderId="0" xfId="59" applyFont="1" applyFill="1">
      <alignment/>
      <protection/>
    </xf>
    <xf numFmtId="9" fontId="17" fillId="0" borderId="10" xfId="66" applyFont="1" applyBorder="1" applyAlignment="1">
      <alignment horizontal="center" vertical="center"/>
    </xf>
    <xf numFmtId="9" fontId="15" fillId="0" borderId="10" xfId="66" applyFont="1" applyBorder="1" applyAlignment="1">
      <alignment horizontal="center" vertical="center"/>
    </xf>
    <xf numFmtId="0" fontId="15" fillId="0" borderId="0" xfId="61" applyFont="1" applyAlignment="1">
      <alignment vertical="center"/>
      <protection/>
    </xf>
    <xf numFmtId="0" fontId="15" fillId="0" borderId="0" xfId="61" applyFont="1">
      <alignment/>
      <protection/>
    </xf>
    <xf numFmtId="0" fontId="8" fillId="0" borderId="0" xfId="0" applyFont="1" applyAlignment="1">
      <alignment/>
    </xf>
    <xf numFmtId="0" fontId="8" fillId="0" borderId="0" xfId="61" applyFo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61" applyFont="1" applyAlignment="1">
      <alignment/>
      <protection/>
    </xf>
    <xf numFmtId="49" fontId="6" fillId="0" borderId="0" xfId="61" applyNumberFormat="1" applyFont="1" applyFill="1" applyBorder="1" applyAlignment="1">
      <alignment horizontal="left" vertical="center"/>
      <protection/>
    </xf>
    <xf numFmtId="49" fontId="8" fillId="0" borderId="0" xfId="61" applyNumberFormat="1" applyFont="1" applyFill="1" applyBorder="1" applyAlignment="1">
      <alignment horizontal="left" vertical="center"/>
      <protection/>
    </xf>
    <xf numFmtId="49" fontId="6" fillId="0" borderId="0" xfId="61" applyNumberFormat="1" applyFont="1" applyFill="1" applyBorder="1" applyAlignment="1">
      <alignment horizontal="left" vertical="center" wrapText="1"/>
      <protection/>
    </xf>
    <xf numFmtId="49" fontId="8" fillId="0" borderId="0" xfId="61" applyNumberFormat="1" applyFont="1" applyAlignment="1">
      <alignment horizontal="left" vertical="center" wrapText="1"/>
      <protection/>
    </xf>
    <xf numFmtId="0" fontId="8" fillId="0" borderId="0" xfId="61" applyFont="1" applyBorder="1" applyAlignment="1">
      <alignment/>
      <protection/>
    </xf>
    <xf numFmtId="49" fontId="6" fillId="0" borderId="0" xfId="61" applyNumberFormat="1" applyFont="1" applyAlignment="1">
      <alignment horizontal="center" vertical="center" wrapText="1"/>
      <protection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54" applyNumberFormat="1" applyFont="1" applyFill="1" applyBorder="1" applyAlignment="1">
      <alignment horizontal="center" wrapText="1"/>
      <protection/>
    </xf>
    <xf numFmtId="0" fontId="17" fillId="0" borderId="13" xfId="61" applyFont="1" applyBorder="1" applyAlignment="1">
      <alignment horizontal="center"/>
      <protection/>
    </xf>
    <xf numFmtId="49" fontId="6" fillId="0" borderId="15" xfId="0" applyNumberFormat="1" applyFont="1" applyFill="1" applyBorder="1" applyAlignment="1">
      <alignment horizontal="center" vertical="top" wrapText="1"/>
    </xf>
    <xf numFmtId="9" fontId="17" fillId="0" borderId="15" xfId="66" applyNumberFormat="1" applyFont="1" applyBorder="1" applyAlignment="1">
      <alignment horizontal="center" vertical="center"/>
    </xf>
    <xf numFmtId="0" fontId="17" fillId="0" borderId="10" xfId="56" applyFont="1" applyFill="1" applyBorder="1" applyAlignment="1">
      <alignment horizontal="center" vertical="center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0" fontId="15" fillId="0" borderId="0" xfId="56" applyFont="1" applyAlignment="1">
      <alignment horizontal="center" vertical="center"/>
      <protection/>
    </xf>
    <xf numFmtId="0" fontId="15" fillId="0" borderId="0" xfId="56" applyFont="1">
      <alignment/>
      <protection/>
    </xf>
    <xf numFmtId="0" fontId="17" fillId="0" borderId="0" xfId="56" applyFont="1" applyAlignment="1">
      <alignment horizontal="center" vertical="center"/>
      <protection/>
    </xf>
    <xf numFmtId="49" fontId="1" fillId="0" borderId="0" xfId="54" applyNumberFormat="1" applyFont="1" applyFill="1" applyBorder="1" applyAlignment="1">
      <alignment horizontal="center" wrapText="1"/>
      <protection/>
    </xf>
    <xf numFmtId="0" fontId="11" fillId="0" borderId="0" xfId="56" applyFont="1" applyFill="1" applyBorder="1" applyAlignment="1">
      <alignment horizontal="center" vertical="center"/>
      <protection/>
    </xf>
    <xf numFmtId="165" fontId="11" fillId="0" borderId="0" xfId="56" applyNumberFormat="1" applyBorder="1" applyAlignment="1">
      <alignment horizontal="center" vertical="center"/>
      <protection/>
    </xf>
    <xf numFmtId="165" fontId="17" fillId="0" borderId="0" xfId="56" applyNumberFormat="1" applyFont="1" applyBorder="1" applyAlignment="1">
      <alignment horizontal="center" vertical="center"/>
      <protection/>
    </xf>
    <xf numFmtId="9" fontId="17" fillId="0" borderId="0" xfId="66" applyFont="1" applyBorder="1" applyAlignment="1">
      <alignment horizontal="center" vertical="center"/>
    </xf>
    <xf numFmtId="165" fontId="15" fillId="0" borderId="0" xfId="56" applyNumberFormat="1" applyFont="1" applyBorder="1">
      <alignment/>
      <protection/>
    </xf>
    <xf numFmtId="0" fontId="15" fillId="0" borderId="0" xfId="56" applyFont="1" applyBorder="1" applyAlignment="1">
      <alignment horizontal="center" vertical="center"/>
      <protection/>
    </xf>
    <xf numFmtId="0" fontId="12" fillId="0" borderId="0" xfId="56" applyFont="1" applyFill="1">
      <alignment/>
      <protection/>
    </xf>
    <xf numFmtId="49" fontId="1" fillId="0" borderId="13" xfId="56" applyNumberFormat="1" applyFont="1" applyFill="1" applyBorder="1" applyAlignment="1">
      <alignment horizontal="center" wrapText="1"/>
      <protection/>
    </xf>
    <xf numFmtId="49" fontId="1" fillId="0" borderId="16" xfId="56" applyNumberFormat="1" applyFont="1" applyFill="1" applyBorder="1" applyAlignment="1">
      <alignment horizontal="center" wrapText="1"/>
      <protection/>
    </xf>
    <xf numFmtId="0" fontId="12" fillId="0" borderId="13" xfId="56" applyFont="1" applyFill="1" applyBorder="1" applyAlignment="1">
      <alignment horizontal="center" vertical="center"/>
      <protection/>
    </xf>
    <xf numFmtId="0" fontId="12" fillId="0" borderId="15" xfId="56" applyFont="1" applyBorder="1" applyAlignment="1">
      <alignment horizontal="center"/>
      <protection/>
    </xf>
    <xf numFmtId="0" fontId="12" fillId="0" borderId="17" xfId="56" applyFont="1" applyBorder="1" applyAlignment="1">
      <alignment vertical="center" wrapText="1"/>
      <protection/>
    </xf>
    <xf numFmtId="0" fontId="12" fillId="0" borderId="11" xfId="56" applyFont="1" applyBorder="1" applyAlignment="1">
      <alignment horizontal="center" vertical="center" wrapText="1"/>
      <protection/>
    </xf>
    <xf numFmtId="0" fontId="12" fillId="0" borderId="18" xfId="56" applyFont="1" applyBorder="1">
      <alignment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19" fillId="0" borderId="10" xfId="56" applyNumberFormat="1" applyFont="1" applyFill="1" applyBorder="1" applyAlignment="1">
      <alignment horizontal="left" vertical="center" wrapText="1"/>
      <protection/>
    </xf>
    <xf numFmtId="165" fontId="13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165" fontId="1" fillId="0" borderId="10" xfId="56" applyNumberFormat="1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165" fontId="11" fillId="0" borderId="10" xfId="56" applyNumberFormat="1" applyFont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165" fontId="12" fillId="0" borderId="10" xfId="56" applyNumberFormat="1" applyFont="1" applyBorder="1" applyAlignment="1">
      <alignment horizontal="center" vertical="center"/>
      <protection/>
    </xf>
    <xf numFmtId="165" fontId="1" fillId="0" borderId="10" xfId="56" applyNumberFormat="1" applyFont="1" applyFill="1" applyBorder="1" applyAlignment="1">
      <alignment horizontal="center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5" fillId="0" borderId="11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49" fontId="1" fillId="0" borderId="11" xfId="56" applyNumberFormat="1" applyFont="1" applyFill="1" applyBorder="1" applyAlignment="1">
      <alignment horizontal="center" vertical="center" wrapText="1"/>
      <protection/>
    </xf>
    <xf numFmtId="49" fontId="4" fillId="0" borderId="11" xfId="56" applyNumberFormat="1" applyFont="1" applyFill="1" applyBorder="1" applyAlignment="1">
      <alignment horizontal="center" vertical="center" wrapText="1"/>
      <protection/>
    </xf>
    <xf numFmtId="165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165" fontId="5" fillId="0" borderId="10" xfId="56" applyNumberFormat="1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165" fontId="7" fillId="0" borderId="10" xfId="56" applyNumberFormat="1" applyFont="1" applyBorder="1" applyAlignment="1">
      <alignment horizontal="center" vertical="center"/>
      <protection/>
    </xf>
    <xf numFmtId="0" fontId="11" fillId="0" borderId="10" xfId="56" applyFont="1" applyFill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165" fontId="0" fillId="0" borderId="10" xfId="56" applyNumberFormat="1" applyFont="1" applyFill="1" applyBorder="1" applyAlignment="1">
      <alignment horizontal="center" vertical="center" wrapText="1"/>
      <protection/>
    </xf>
    <xf numFmtId="165" fontId="12" fillId="0" borderId="10" xfId="56" applyNumberFormat="1" applyFont="1" applyFill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165" fontId="14" fillId="0" borderId="10" xfId="56" applyNumberFormat="1" applyFont="1" applyBorder="1" applyAlignment="1">
      <alignment horizontal="center" vertical="center"/>
      <protection/>
    </xf>
    <xf numFmtId="0" fontId="12" fillId="0" borderId="10" xfId="56" applyFont="1" applyFill="1" applyBorder="1">
      <alignment/>
      <protection/>
    </xf>
    <xf numFmtId="49" fontId="1" fillId="0" borderId="13" xfId="56" applyNumberFormat="1" applyFont="1" applyFill="1" applyBorder="1" applyAlignment="1">
      <alignment horizontal="center" vertical="center" wrapText="1"/>
      <protection/>
    </xf>
    <xf numFmtId="49" fontId="1" fillId="0" borderId="16" xfId="56" applyNumberFormat="1" applyFont="1" applyFill="1" applyBorder="1" applyAlignment="1">
      <alignment horizontal="center" vertical="center" wrapText="1"/>
      <protection/>
    </xf>
    <xf numFmtId="49" fontId="1" fillId="0" borderId="13" xfId="56" applyNumberFormat="1" applyFont="1" applyFill="1" applyBorder="1" applyAlignment="1">
      <alignment horizontal="left" vertical="center" wrapText="1"/>
      <protection/>
    </xf>
    <xf numFmtId="49" fontId="1" fillId="0" borderId="19" xfId="56" applyNumberFormat="1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/>
      <protection/>
    </xf>
    <xf numFmtId="49" fontId="1" fillId="0" borderId="21" xfId="56" applyNumberFormat="1" applyFont="1" applyFill="1" applyBorder="1" applyAlignment="1">
      <alignment horizontal="center" vertical="center" wrapText="1"/>
      <protection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49" fontId="20" fillId="0" borderId="10" xfId="56" applyNumberFormat="1" applyFont="1" applyFill="1" applyBorder="1" applyAlignment="1">
      <alignment horizontal="left" vertical="center" wrapText="1"/>
      <protection/>
    </xf>
    <xf numFmtId="165" fontId="1" fillId="0" borderId="15" xfId="56" applyNumberFormat="1" applyFont="1" applyFill="1" applyBorder="1" applyAlignment="1">
      <alignment horizontal="center" vertical="center" wrapText="1"/>
      <protection/>
    </xf>
    <xf numFmtId="165" fontId="11" fillId="0" borderId="0" xfId="54" applyNumberFormat="1" applyFill="1" applyBorder="1" applyAlignment="1">
      <alignment horizontal="center" vertical="center"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49" fontId="4" fillId="0" borderId="0" xfId="58" applyNumberFormat="1" applyFont="1" applyFill="1" applyBorder="1" applyAlignment="1">
      <alignment vertical="center"/>
      <protection/>
    </xf>
    <xf numFmtId="0" fontId="11" fillId="0" borderId="0" xfId="54" applyFont="1" applyFill="1" applyAlignment="1">
      <alignment horizontal="center"/>
      <protection/>
    </xf>
    <xf numFmtId="0" fontId="11" fillId="0" borderId="0" xfId="54" applyBorder="1">
      <alignment/>
      <protection/>
    </xf>
    <xf numFmtId="49" fontId="1" fillId="0" borderId="0" xfId="58" applyNumberFormat="1" applyFont="1" applyFill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center" vertical="center" wrapText="1"/>
      <protection/>
    </xf>
    <xf numFmtId="165" fontId="12" fillId="0" borderId="0" xfId="54" applyNumberFormat="1" applyFont="1" applyFill="1" applyBorder="1" applyAlignment="1">
      <alignment horizontal="center" vertical="center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165" fontId="21" fillId="0" borderId="0" xfId="59" applyNumberFormat="1" applyFont="1" applyFill="1" applyBorder="1" applyAlignment="1">
      <alignment horizontal="center" vertical="center"/>
      <protection/>
    </xf>
    <xf numFmtId="49" fontId="7" fillId="0" borderId="10" xfId="59" applyNumberFormat="1" applyFont="1" applyFill="1" applyBorder="1" applyAlignment="1">
      <alignment horizontal="left" vertical="center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165" fontId="11" fillId="0" borderId="0" xfId="54" applyNumberFormat="1" applyFont="1" applyFill="1" applyBorder="1" applyAlignment="1">
      <alignment horizontal="center" vertical="center"/>
      <protection/>
    </xf>
    <xf numFmtId="0" fontId="11" fillId="0" borderId="0" xfId="54" applyFill="1" applyBorder="1">
      <alignment/>
      <protection/>
    </xf>
    <xf numFmtId="49" fontId="7" fillId="0" borderId="0" xfId="59" applyNumberFormat="1" applyFont="1" applyFill="1" applyBorder="1" applyAlignment="1">
      <alignment horizontal="center" vertical="center" wrapText="1"/>
      <protection/>
    </xf>
    <xf numFmtId="49" fontId="7" fillId="0" borderId="0" xfId="58" applyNumberFormat="1" applyFont="1" applyFill="1" applyBorder="1" applyAlignment="1">
      <alignment horizontal="center" vertical="center" wrapText="1"/>
      <protection/>
    </xf>
    <xf numFmtId="170" fontId="65" fillId="0" borderId="0" xfId="58" applyNumberFormat="1" applyFont="1" applyFill="1" applyBorder="1" applyAlignment="1">
      <alignment horizontal="center" vertical="center" wrapText="1"/>
      <protection/>
    </xf>
    <xf numFmtId="0" fontId="12" fillId="0" borderId="0" xfId="54" applyFont="1" applyFill="1" applyBorder="1">
      <alignment/>
      <protection/>
    </xf>
    <xf numFmtId="0" fontId="12" fillId="0" borderId="0" xfId="54" applyFont="1">
      <alignment/>
      <protection/>
    </xf>
    <xf numFmtId="170" fontId="14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4" applyFont="1" applyFill="1" applyBorder="1">
      <alignment/>
      <protection/>
    </xf>
    <xf numFmtId="49" fontId="7" fillId="0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49" fontId="18" fillId="0" borderId="0" xfId="58" applyNumberFormat="1" applyFont="1" applyFill="1" applyBorder="1" applyAlignment="1">
      <alignment horizontal="center" vertical="center" wrapText="1"/>
      <protection/>
    </xf>
    <xf numFmtId="171" fontId="66" fillId="0" borderId="0" xfId="58" applyNumberFormat="1" applyFont="1" applyFill="1" applyBorder="1" applyAlignment="1">
      <alignment horizontal="center" vertical="center" wrapText="1"/>
      <protection/>
    </xf>
    <xf numFmtId="171" fontId="22" fillId="0" borderId="0" xfId="58" applyNumberFormat="1" applyFont="1" applyFill="1" applyBorder="1" applyAlignment="1">
      <alignment horizontal="center" vertical="center" wrapText="1"/>
      <protection/>
    </xf>
    <xf numFmtId="0" fontId="23" fillId="0" borderId="0" xfId="58" applyFont="1" applyFill="1" applyBorder="1" applyAlignment="1">
      <alignment horizontal="center" vertical="center"/>
      <protection/>
    </xf>
    <xf numFmtId="49" fontId="7" fillId="0" borderId="10" xfId="59" applyNumberFormat="1" applyFont="1" applyFill="1" applyBorder="1" applyAlignment="1">
      <alignment horizontal="center" vertical="center"/>
      <protection/>
    </xf>
    <xf numFmtId="49" fontId="14" fillId="0" borderId="10" xfId="59" applyNumberFormat="1" applyFont="1" applyFill="1" applyBorder="1" applyAlignment="1">
      <alignment horizontal="left" vertical="center" wrapText="1"/>
      <protection/>
    </xf>
    <xf numFmtId="49" fontId="67" fillId="0" borderId="0" xfId="58" applyNumberFormat="1" applyFont="1" applyFill="1" applyBorder="1" applyAlignment="1">
      <alignment horizontal="center" vertical="center" wrapText="1"/>
      <protection/>
    </xf>
    <xf numFmtId="171" fontId="67" fillId="0" borderId="0" xfId="58" applyNumberFormat="1" applyFont="1" applyFill="1" applyBorder="1" applyAlignment="1">
      <alignment horizontal="center" vertical="center" wrapText="1"/>
      <protection/>
    </xf>
    <xf numFmtId="171" fontId="68" fillId="0" borderId="0" xfId="58" applyNumberFormat="1" applyFont="1" applyFill="1" applyBorder="1" applyAlignment="1">
      <alignment horizontal="center" vertical="center"/>
      <protection/>
    </xf>
    <xf numFmtId="171" fontId="67" fillId="0" borderId="0" xfId="58" applyNumberFormat="1" applyFont="1" applyFill="1" applyBorder="1" applyAlignment="1">
      <alignment horizontal="center" vertical="center"/>
      <protection/>
    </xf>
    <xf numFmtId="0" fontId="1" fillId="0" borderId="0" xfId="58" applyFont="1" applyFill="1" applyBorder="1">
      <alignment/>
      <protection/>
    </xf>
    <xf numFmtId="0" fontId="11" fillId="0" borderId="0" xfId="58" applyFill="1" applyBorder="1">
      <alignment/>
      <protection/>
    </xf>
    <xf numFmtId="170" fontId="11" fillId="0" borderId="0" xfId="58" applyNumberFormat="1" applyFill="1" applyBorder="1">
      <alignment/>
      <protection/>
    </xf>
    <xf numFmtId="165" fontId="69" fillId="0" borderId="0" xfId="54" applyNumberFormat="1" applyFont="1" applyFill="1" applyBorder="1" applyAlignment="1">
      <alignment horizontal="center" vertical="center"/>
      <protection/>
    </xf>
    <xf numFmtId="49" fontId="14" fillId="0" borderId="10" xfId="59" applyNumberFormat="1" applyFont="1" applyFill="1" applyBorder="1" applyAlignment="1">
      <alignment horizontal="center" vertical="center" wrapText="1"/>
      <protection/>
    </xf>
    <xf numFmtId="170" fontId="66" fillId="0" borderId="0" xfId="58" applyNumberFormat="1" applyFont="1" applyBorder="1" applyAlignment="1">
      <alignment horizontal="center" vertical="center" wrapText="1"/>
      <protection/>
    </xf>
    <xf numFmtId="165" fontId="70" fillId="0" borderId="0" xfId="54" applyNumberFormat="1" applyFont="1" applyFill="1" applyBorder="1" applyAlignment="1">
      <alignment horizontal="center" vertical="center"/>
      <protection/>
    </xf>
    <xf numFmtId="165" fontId="7" fillId="0" borderId="10" xfId="54" applyNumberFormat="1" applyFont="1" applyFill="1" applyBorder="1" applyAlignment="1">
      <alignment horizontal="center" vertical="center" wrapText="1"/>
      <protection/>
    </xf>
    <xf numFmtId="165" fontId="7" fillId="0" borderId="10" xfId="54" applyNumberFormat="1" applyFont="1" applyFill="1" applyBorder="1" applyAlignment="1">
      <alignment horizontal="center" vertical="center"/>
      <protection/>
    </xf>
    <xf numFmtId="49" fontId="21" fillId="0" borderId="0" xfId="59" applyNumberFormat="1" applyFont="1" applyFill="1" applyBorder="1" applyAlignment="1">
      <alignment horizontal="center" vertical="center" wrapText="1"/>
      <protection/>
    </xf>
    <xf numFmtId="49" fontId="12" fillId="0" borderId="0" xfId="59" applyNumberFormat="1" applyFont="1" applyFill="1" applyBorder="1" applyAlignment="1">
      <alignment horizontal="left" vertical="center" wrapText="1"/>
      <protection/>
    </xf>
    <xf numFmtId="49" fontId="12" fillId="0" borderId="0" xfId="59" applyNumberFormat="1" applyFont="1" applyFill="1" applyBorder="1" applyAlignment="1">
      <alignment horizontal="center" vertical="center" wrapText="1"/>
      <protection/>
    </xf>
    <xf numFmtId="49" fontId="15" fillId="0" borderId="0" xfId="59" applyNumberFormat="1" applyFont="1" applyFill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left" vertical="center" wrapText="1"/>
      <protection/>
    </xf>
    <xf numFmtId="0" fontId="11" fillId="0" borderId="0" xfId="58" applyBorder="1" applyAlignment="1">
      <alignment horizontal="center" vertical="center"/>
      <protection/>
    </xf>
    <xf numFmtId="165" fontId="7" fillId="0" borderId="0" xfId="54" applyNumberFormat="1" applyFont="1" applyFill="1" applyBorder="1" applyAlignment="1">
      <alignment horizontal="center" vertical="center" wrapText="1"/>
      <protection/>
    </xf>
    <xf numFmtId="165" fontId="14" fillId="0" borderId="10" xfId="54" applyNumberFormat="1" applyFont="1" applyFill="1" applyBorder="1" applyAlignment="1">
      <alignment horizontal="center" vertical="center" wrapText="1"/>
      <protection/>
    </xf>
    <xf numFmtId="165" fontId="11" fillId="0" borderId="0" xfId="59" applyNumberFormat="1" applyFont="1" applyFill="1" applyBorder="1" applyAlignment="1">
      <alignment horizontal="center" vertical="center"/>
      <protection/>
    </xf>
    <xf numFmtId="165" fontId="11" fillId="0" borderId="0" xfId="59" applyNumberFormat="1" applyFont="1" applyFill="1" applyBorder="1" applyAlignment="1">
      <alignment horizontal="center" vertical="center" wrapText="1"/>
      <protection/>
    </xf>
    <xf numFmtId="165" fontId="11" fillId="0" borderId="0" xfId="60" applyNumberFormat="1" applyFont="1" applyFill="1" applyBorder="1" applyAlignment="1">
      <alignment horizontal="center" vertical="center"/>
      <protection/>
    </xf>
    <xf numFmtId="165" fontId="11" fillId="0" borderId="0" xfId="59" applyNumberFormat="1" applyFont="1" applyFill="1" applyBorder="1" applyAlignment="1">
      <alignment horizontal="center" vertical="center" wrapText="1"/>
      <protection/>
    </xf>
    <xf numFmtId="165" fontId="14" fillId="0" borderId="0" xfId="54" applyNumberFormat="1" applyFont="1" applyFill="1" applyBorder="1" applyAlignment="1">
      <alignment horizontal="center" vertical="center"/>
      <protection/>
    </xf>
    <xf numFmtId="0" fontId="15" fillId="0" borderId="0" xfId="54" applyFont="1">
      <alignment/>
      <protection/>
    </xf>
    <xf numFmtId="49" fontId="24" fillId="0" borderId="0" xfId="54" applyNumberFormat="1" applyFont="1" applyFill="1" applyBorder="1" applyAlignment="1">
      <alignment horizontal="center" vertical="center" wrapText="1"/>
      <protection/>
    </xf>
    <xf numFmtId="0" fontId="15" fillId="0" borderId="0" xfId="54" applyFont="1" applyFill="1" applyBorder="1">
      <alignment/>
      <protection/>
    </xf>
    <xf numFmtId="0" fontId="11" fillId="0" borderId="0" xfId="54" applyBorder="1" applyAlignment="1">
      <alignment horizontal="center" vertical="center"/>
      <protection/>
    </xf>
    <xf numFmtId="0" fontId="12" fillId="0" borderId="0" xfId="54" applyFont="1" applyFill="1" applyBorder="1" applyAlignment="1">
      <alignment horizontal="center" vertical="center" wrapText="1"/>
      <protection/>
    </xf>
    <xf numFmtId="165" fontId="11" fillId="0" borderId="20" xfId="56" applyNumberFormat="1" applyFont="1" applyBorder="1" applyAlignment="1">
      <alignment horizontal="center" vertical="center"/>
      <protection/>
    </xf>
    <xf numFmtId="165" fontId="1" fillId="0" borderId="13" xfId="56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0" fontId="1" fillId="0" borderId="10" xfId="56" applyFont="1" applyFill="1" applyBorder="1">
      <alignment/>
      <protection/>
    </xf>
    <xf numFmtId="9" fontId="12" fillId="0" borderId="10" xfId="66" applyFont="1" applyBorder="1" applyAlignment="1">
      <alignment horizontal="center" vertical="center"/>
    </xf>
    <xf numFmtId="0" fontId="7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7" fillId="0" borderId="0" xfId="61" applyFont="1">
      <alignment/>
      <protection/>
    </xf>
    <xf numFmtId="0" fontId="14" fillId="0" borderId="0" xfId="59" applyFont="1" applyFill="1">
      <alignment/>
      <protection/>
    </xf>
    <xf numFmtId="0" fontId="7" fillId="0" borderId="0" xfId="59" applyFont="1" applyFill="1">
      <alignment/>
      <protection/>
    </xf>
    <xf numFmtId="0" fontId="7" fillId="0" borderId="0" xfId="54" applyFont="1" applyFill="1">
      <alignment/>
      <protection/>
    </xf>
    <xf numFmtId="49" fontId="5" fillId="0" borderId="0" xfId="56" applyNumberFormat="1" applyFont="1" applyFill="1" applyBorder="1" applyAlignment="1">
      <alignment horizontal="left" vertical="center"/>
      <protection/>
    </xf>
    <xf numFmtId="0" fontId="7" fillId="0" borderId="0" xfId="56" applyFont="1" applyFill="1" applyBorder="1">
      <alignment/>
      <protection/>
    </xf>
    <xf numFmtId="0" fontId="7" fillId="0" borderId="0" xfId="54" applyFont="1" applyFill="1" applyAlignment="1">
      <alignment horizontal="center"/>
      <protection/>
    </xf>
    <xf numFmtId="49" fontId="7" fillId="0" borderId="10" xfId="60" applyNumberFormat="1" applyFont="1" applyFill="1" applyBorder="1" applyAlignment="1">
      <alignment horizontal="center" vertical="center"/>
      <protection/>
    </xf>
    <xf numFmtId="49" fontId="7" fillId="0" borderId="10" xfId="60" applyNumberFormat="1" applyFont="1" applyFill="1" applyBorder="1" applyAlignment="1">
      <alignment horizontal="center" vertical="center" wrapText="1"/>
      <protection/>
    </xf>
    <xf numFmtId="49" fontId="7" fillId="0" borderId="11" xfId="60" applyNumberFormat="1" applyFont="1" applyFill="1" applyBorder="1" applyAlignment="1">
      <alignment horizontal="center" vertical="center" wrapText="1"/>
      <protection/>
    </xf>
    <xf numFmtId="49" fontId="4" fillId="0" borderId="13" xfId="58" applyNumberFormat="1" applyFont="1" applyFill="1" applyBorder="1" applyAlignment="1">
      <alignment horizontal="center" vertical="center" wrapText="1"/>
      <protection/>
    </xf>
    <xf numFmtId="170" fontId="14" fillId="0" borderId="10" xfId="0" applyNumberFormat="1" applyFont="1" applyFill="1" applyBorder="1" applyAlignment="1">
      <alignment horizontal="center" vertical="center" wrapText="1"/>
    </xf>
    <xf numFmtId="9" fontId="14" fillId="0" borderId="10" xfId="66" applyFont="1" applyFill="1" applyBorder="1" applyAlignment="1">
      <alignment horizontal="center" vertical="center" wrapText="1"/>
    </xf>
    <xf numFmtId="49" fontId="14" fillId="0" borderId="10" xfId="59" applyNumberFormat="1" applyFont="1" applyFill="1" applyBorder="1" applyAlignment="1">
      <alignment horizontal="center" vertical="center"/>
      <protection/>
    </xf>
    <xf numFmtId="49" fontId="14" fillId="0" borderId="10" xfId="59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165" fontId="14" fillId="0" borderId="10" xfId="54" applyNumberFormat="1" applyFont="1" applyFill="1" applyBorder="1" applyAlignment="1">
      <alignment horizontal="center" vertical="center"/>
      <protection/>
    </xf>
    <xf numFmtId="9" fontId="14" fillId="0" borderId="10" xfId="66" applyFont="1" applyFill="1" applyBorder="1" applyAlignment="1">
      <alignment horizontal="center" vertical="center"/>
    </xf>
    <xf numFmtId="0" fontId="7" fillId="0" borderId="11" xfId="54" applyFont="1" applyFill="1" applyBorder="1">
      <alignment/>
      <protection/>
    </xf>
    <xf numFmtId="165" fontId="14" fillId="0" borderId="10" xfId="59" applyNumberFormat="1" applyFont="1" applyFill="1" applyBorder="1" applyAlignment="1">
      <alignment horizontal="center" vertical="center"/>
      <protection/>
    </xf>
    <xf numFmtId="9" fontId="7" fillId="0" borderId="10" xfId="66" applyFont="1" applyFill="1" applyBorder="1" applyAlignment="1">
      <alignment horizontal="center" vertical="center"/>
    </xf>
    <xf numFmtId="165" fontId="7" fillId="0" borderId="10" xfId="58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49" fontId="7" fillId="0" borderId="11" xfId="59" applyNumberFormat="1" applyFont="1" applyFill="1" applyBorder="1" applyAlignment="1">
      <alignment horizontal="center" vertical="center" wrapText="1"/>
      <protection/>
    </xf>
    <xf numFmtId="0" fontId="14" fillId="0" borderId="11" xfId="59" applyFont="1" applyFill="1" applyBorder="1">
      <alignment/>
      <protection/>
    </xf>
    <xf numFmtId="0" fontId="7" fillId="0" borderId="10" xfId="59" applyFont="1" applyFill="1" applyBorder="1">
      <alignment/>
      <protection/>
    </xf>
    <xf numFmtId="0" fontId="7" fillId="0" borderId="11" xfId="59" applyFont="1" applyFill="1" applyBorder="1">
      <alignment/>
      <protection/>
    </xf>
    <xf numFmtId="0" fontId="14" fillId="0" borderId="10" xfId="59" applyFont="1" applyFill="1" applyBorder="1">
      <alignment/>
      <protection/>
    </xf>
    <xf numFmtId="49" fontId="7" fillId="0" borderId="11" xfId="59" applyNumberFormat="1" applyFont="1" applyFill="1" applyBorder="1" applyAlignment="1">
      <alignment horizontal="center" vertical="center"/>
      <protection/>
    </xf>
    <xf numFmtId="49" fontId="14" fillId="0" borderId="10" xfId="59" applyNumberFormat="1" applyFont="1" applyFill="1" applyBorder="1" applyAlignment="1">
      <alignment horizontal="left" vertical="top" wrapText="1"/>
      <protection/>
    </xf>
    <xf numFmtId="165" fontId="14" fillId="0" borderId="13" xfId="54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165" fontId="14" fillId="0" borderId="15" xfId="54" applyNumberFormat="1" applyFont="1" applyFill="1" applyBorder="1" applyAlignment="1">
      <alignment horizontal="center" vertical="center"/>
      <protection/>
    </xf>
    <xf numFmtId="165" fontId="7" fillId="0" borderId="10" xfId="54" applyNumberFormat="1" applyFont="1" applyBorder="1" applyAlignment="1">
      <alignment horizontal="center" vertical="center"/>
      <protection/>
    </xf>
    <xf numFmtId="0" fontId="7" fillId="0" borderId="20" xfId="54" applyFont="1" applyFill="1" applyBorder="1" applyAlignment="1">
      <alignment horizontal="center" vertical="center"/>
      <protection/>
    </xf>
    <xf numFmtId="0" fontId="14" fillId="0" borderId="10" xfId="60" applyFont="1" applyFill="1" applyBorder="1" applyAlignment="1">
      <alignment horizontal="left" vertical="center" wrapText="1"/>
      <protection/>
    </xf>
    <xf numFmtId="0" fontId="14" fillId="0" borderId="10" xfId="60" applyFont="1" applyFill="1" applyBorder="1">
      <alignment/>
      <protection/>
    </xf>
    <xf numFmtId="0" fontId="14" fillId="0" borderId="11" xfId="60" applyFont="1" applyFill="1" applyBorder="1">
      <alignment/>
      <protection/>
    </xf>
    <xf numFmtId="0" fontId="14" fillId="0" borderId="10" xfId="54" applyFont="1" applyFill="1" applyBorder="1">
      <alignment/>
      <protection/>
    </xf>
    <xf numFmtId="165" fontId="14" fillId="0" borderId="11" xfId="60" applyNumberFormat="1" applyFont="1" applyFill="1" applyBorder="1" applyAlignment="1">
      <alignment horizontal="center" vertical="center"/>
      <protection/>
    </xf>
    <xf numFmtId="49" fontId="12" fillId="0" borderId="22" xfId="56" applyNumberFormat="1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left" vertical="center" wrapText="1"/>
      <protection/>
    </xf>
    <xf numFmtId="0" fontId="14" fillId="0" borderId="17" xfId="60" applyFont="1" applyFill="1" applyBorder="1" applyAlignment="1">
      <alignment horizontal="left" vertical="center" wrapText="1"/>
      <protection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9" fontId="67" fillId="0" borderId="0" xfId="58" applyNumberFormat="1" applyFont="1" applyFill="1" applyBorder="1" applyAlignment="1">
      <alignment horizontal="lef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5" xfId="58"/>
    <cellStyle name="Обычный_РАСХОДЫструктуры 2006 2" xfId="59"/>
    <cellStyle name="Обычный_РАСХОДЫструктуры 2006 4 2" xfId="60"/>
    <cellStyle name="Обычный_РАСХОДЫструктуры 2008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8"/>
  <sheetViews>
    <sheetView tabSelected="1" zoomScale="80" zoomScaleNormal="80" zoomScalePageLayoutView="0" workbookViewId="0" topLeftCell="A81">
      <selection activeCell="C109" sqref="C109"/>
    </sheetView>
  </sheetViews>
  <sheetFormatPr defaultColWidth="9.00390625" defaultRowHeight="12.75"/>
  <cols>
    <col min="1" max="1" width="8.75390625" style="10" customWidth="1"/>
    <col min="2" max="2" width="10.375" style="10" customWidth="1"/>
    <col min="3" max="3" width="19.625" style="10" customWidth="1"/>
    <col min="4" max="4" width="52.75390625" style="10" customWidth="1"/>
    <col min="5" max="5" width="14.00390625" style="10" customWidth="1"/>
    <col min="6" max="6" width="14.625" style="0" customWidth="1"/>
    <col min="7" max="7" width="12.375" style="0" customWidth="1"/>
    <col min="9" max="10" width="8.25390625" style="11" customWidth="1"/>
    <col min="11" max="11" width="8.125" style="10" customWidth="1"/>
    <col min="12" max="12" width="10.125" style="10" customWidth="1"/>
    <col min="13" max="13" width="10.375" style="10" customWidth="1"/>
    <col min="14" max="14" width="10.00390625" style="10" customWidth="1"/>
    <col min="15" max="15" width="9.375" style="11" customWidth="1"/>
    <col min="16" max="16384" width="9.125" style="10" customWidth="1"/>
  </cols>
  <sheetData>
    <row r="1" spans="1:12" ht="27" customHeight="1">
      <c r="A1" s="54"/>
      <c r="B1" s="54"/>
      <c r="C1" s="52"/>
      <c r="D1" s="52"/>
      <c r="E1" s="51" t="s">
        <v>211</v>
      </c>
      <c r="F1" s="51"/>
      <c r="G1" s="52"/>
      <c r="L1" s="9"/>
    </row>
    <row r="2" spans="1:12" ht="15.75" customHeight="1">
      <c r="A2" s="54"/>
      <c r="B2" s="54"/>
      <c r="C2" s="52"/>
      <c r="D2" s="52"/>
      <c r="E2" s="52" t="s">
        <v>213</v>
      </c>
      <c r="F2" s="52"/>
      <c r="G2" s="52"/>
      <c r="L2" s="9"/>
    </row>
    <row r="3" spans="1:12" ht="13.5" customHeight="1">
      <c r="A3" s="54"/>
      <c r="B3" s="54"/>
      <c r="C3" s="52"/>
      <c r="D3" s="52"/>
      <c r="E3" s="52" t="s">
        <v>214</v>
      </c>
      <c r="F3" s="52"/>
      <c r="G3" s="52"/>
      <c r="L3" s="9"/>
    </row>
    <row r="4" spans="1:12" ht="12.75" customHeight="1">
      <c r="A4" s="54"/>
      <c r="B4" s="54"/>
      <c r="C4" s="52"/>
      <c r="D4" s="52"/>
      <c r="E4" s="52" t="s">
        <v>215</v>
      </c>
      <c r="F4" s="52"/>
      <c r="G4" s="52"/>
      <c r="L4" s="9"/>
    </row>
    <row r="5" spans="1:12" ht="13.5" customHeight="1">
      <c r="A5" s="54"/>
      <c r="B5" s="54"/>
      <c r="C5" s="52"/>
      <c r="D5" s="52"/>
      <c r="E5" s="52" t="s">
        <v>541</v>
      </c>
      <c r="F5" s="52"/>
      <c r="G5" s="52"/>
      <c r="L5" s="9"/>
    </row>
    <row r="6" spans="1:12" ht="12.75">
      <c r="A6" s="54"/>
      <c r="B6" s="55"/>
      <c r="C6" s="52"/>
      <c r="D6" s="54"/>
      <c r="E6" s="54"/>
      <c r="F6" s="52"/>
      <c r="G6" s="52"/>
      <c r="L6" s="9"/>
    </row>
    <row r="7" spans="1:7" ht="12.75">
      <c r="A7" s="54"/>
      <c r="B7" s="56"/>
      <c r="C7" s="57"/>
      <c r="D7" s="57" t="s">
        <v>453</v>
      </c>
      <c r="E7" s="58"/>
      <c r="F7" s="52"/>
      <c r="G7" s="52"/>
    </row>
    <row r="8" spans="1:7" ht="17.25" customHeight="1">
      <c r="A8" s="54"/>
      <c r="B8" s="56"/>
      <c r="C8" s="57"/>
      <c r="D8" s="57" t="s">
        <v>454</v>
      </c>
      <c r="E8" s="58"/>
      <c r="F8" s="54"/>
      <c r="G8" s="54"/>
    </row>
    <row r="9" spans="1:7" ht="21.75" customHeight="1">
      <c r="A9" s="59"/>
      <c r="B9" s="60" t="s">
        <v>452</v>
      </c>
      <c r="C9" s="61"/>
      <c r="D9" s="62"/>
      <c r="E9" s="62"/>
      <c r="F9" s="52"/>
      <c r="G9" s="62"/>
    </row>
    <row r="10" spans="1:7" ht="17.25" customHeight="1">
      <c r="A10" s="59"/>
      <c r="B10" s="60"/>
      <c r="C10" s="61"/>
      <c r="D10" s="62" t="s">
        <v>545</v>
      </c>
      <c r="E10" s="62"/>
      <c r="F10" s="52"/>
      <c r="G10" s="62"/>
    </row>
    <row r="11" spans="1:15" ht="18.75" customHeight="1">
      <c r="A11" s="63"/>
      <c r="B11" s="64"/>
      <c r="C11" s="52"/>
      <c r="D11" s="65"/>
      <c r="E11" s="52"/>
      <c r="F11" s="65" t="s">
        <v>4</v>
      </c>
      <c r="G11" s="53"/>
      <c r="I11" s="14"/>
      <c r="J11" s="14"/>
      <c r="K11" s="15"/>
      <c r="M11" s="12"/>
      <c r="O11" s="13"/>
    </row>
    <row r="12" spans="1:15" ht="46.5" customHeight="1">
      <c r="A12" s="84" t="s">
        <v>0</v>
      </c>
      <c r="B12" s="254" t="s">
        <v>16</v>
      </c>
      <c r="C12" s="254"/>
      <c r="D12" s="85" t="s">
        <v>1</v>
      </c>
      <c r="E12" s="66" t="s">
        <v>212</v>
      </c>
      <c r="F12" s="67" t="s">
        <v>210</v>
      </c>
      <c r="G12" s="68" t="s">
        <v>14</v>
      </c>
      <c r="I12" s="16"/>
      <c r="J12" s="16"/>
      <c r="K12" s="17"/>
      <c r="L12" s="76"/>
      <c r="M12" s="16"/>
      <c r="N12" s="17"/>
      <c r="O12" s="77"/>
    </row>
    <row r="13" spans="1:15" ht="45" customHeight="1">
      <c r="A13" s="87"/>
      <c r="B13" s="88" t="s">
        <v>17</v>
      </c>
      <c r="C13" s="89" t="s">
        <v>18</v>
      </c>
      <c r="D13" s="90"/>
      <c r="E13" s="69" t="s">
        <v>209</v>
      </c>
      <c r="F13" s="38"/>
      <c r="G13" s="70" t="s">
        <v>547</v>
      </c>
      <c r="I13" s="18"/>
      <c r="J13" s="18"/>
      <c r="K13" s="18"/>
      <c r="L13" s="12"/>
      <c r="M13" s="18"/>
      <c r="N13" s="18"/>
      <c r="O13" s="18"/>
    </row>
    <row r="14" spans="1:15" ht="21.75" customHeight="1">
      <c r="A14" s="1" t="s">
        <v>19</v>
      </c>
      <c r="B14" s="91"/>
      <c r="C14" s="7" t="s">
        <v>20</v>
      </c>
      <c r="D14" s="92" t="s">
        <v>456</v>
      </c>
      <c r="E14" s="93">
        <f>E15+E27+E29+E32+E37+E44+E47+E65</f>
        <v>7750</v>
      </c>
      <c r="F14" s="93">
        <f>F15+F27+F29+F32+F37+F44+F47+F65</f>
        <v>7664.163210000001</v>
      </c>
      <c r="G14" s="49">
        <v>0.9889242851612904</v>
      </c>
      <c r="H14" s="39"/>
      <c r="I14" s="19"/>
      <c r="J14" s="19"/>
      <c r="K14" s="19"/>
      <c r="L14" s="39"/>
      <c r="M14" s="39"/>
      <c r="N14" s="39"/>
      <c r="O14" s="39"/>
    </row>
    <row r="15" spans="1:15" ht="19.5" customHeight="1">
      <c r="A15" s="94" t="s">
        <v>21</v>
      </c>
      <c r="B15" s="91"/>
      <c r="C15" s="7" t="s">
        <v>22</v>
      </c>
      <c r="D15" s="95" t="s">
        <v>23</v>
      </c>
      <c r="E15" s="96">
        <f>E16+E22+E25</f>
        <v>7150</v>
      </c>
      <c r="F15" s="96">
        <f>F16+F22+F25</f>
        <v>7078.3129</v>
      </c>
      <c r="G15" s="49">
        <v>0.9899738321678322</v>
      </c>
      <c r="I15" s="20"/>
      <c r="J15" s="20"/>
      <c r="K15" s="20"/>
      <c r="L15" s="21"/>
      <c r="M15" s="21"/>
      <c r="N15" s="21"/>
      <c r="O15" s="21"/>
    </row>
    <row r="16" spans="1:15" ht="31.5" customHeight="1">
      <c r="A16" s="94" t="s">
        <v>24</v>
      </c>
      <c r="B16" s="91"/>
      <c r="C16" s="7" t="s">
        <v>25</v>
      </c>
      <c r="D16" s="95" t="s">
        <v>26</v>
      </c>
      <c r="E16" s="96">
        <f>SUM(E17:E21)</f>
        <v>3850</v>
      </c>
      <c r="F16" s="96">
        <f>SUM(F17:F21)</f>
        <v>3864.4738700000003</v>
      </c>
      <c r="G16" s="49">
        <v>1.003759446753247</v>
      </c>
      <c r="I16" s="21"/>
      <c r="J16" s="21"/>
      <c r="K16" s="21"/>
      <c r="L16" s="21"/>
      <c r="M16" s="21"/>
      <c r="N16" s="21"/>
      <c r="O16" s="21"/>
    </row>
    <row r="17" spans="1:15" ht="27" customHeight="1">
      <c r="A17" s="2" t="s">
        <v>27</v>
      </c>
      <c r="B17" s="97">
        <v>182</v>
      </c>
      <c r="C17" s="72" t="s">
        <v>28</v>
      </c>
      <c r="D17" s="98" t="s">
        <v>29</v>
      </c>
      <c r="E17" s="99">
        <v>2400</v>
      </c>
      <c r="F17" s="99">
        <v>2380.70472</v>
      </c>
      <c r="G17" s="50">
        <v>0.9919603000000001</v>
      </c>
      <c r="I17" s="22"/>
      <c r="J17" s="23"/>
      <c r="L17" s="23"/>
      <c r="M17" s="78"/>
      <c r="N17" s="78"/>
      <c r="O17" s="78"/>
    </row>
    <row r="18" spans="1:15" ht="41.25" customHeight="1">
      <c r="A18" s="2" t="s">
        <v>30</v>
      </c>
      <c r="B18" s="97">
        <v>182</v>
      </c>
      <c r="C18" s="72" t="s">
        <v>31</v>
      </c>
      <c r="D18" s="98" t="s">
        <v>32</v>
      </c>
      <c r="E18" s="99">
        <v>0</v>
      </c>
      <c r="F18" s="99">
        <v>2.69462</v>
      </c>
      <c r="G18" s="50">
        <v>1</v>
      </c>
      <c r="I18" s="24"/>
      <c r="J18" s="25"/>
      <c r="K18" s="24"/>
      <c r="L18" s="23"/>
      <c r="M18" s="78"/>
      <c r="N18" s="78"/>
      <c r="O18" s="78"/>
    </row>
    <row r="19" spans="1:15" ht="41.25" customHeight="1">
      <c r="A19" s="2" t="s">
        <v>33</v>
      </c>
      <c r="B19" s="97">
        <v>182</v>
      </c>
      <c r="C19" s="72" t="s">
        <v>34</v>
      </c>
      <c r="D19" s="98" t="s">
        <v>35</v>
      </c>
      <c r="E19" s="99">
        <v>900</v>
      </c>
      <c r="F19" s="99">
        <v>888.1621</v>
      </c>
      <c r="G19" s="50">
        <v>0.9868467777777777</v>
      </c>
      <c r="I19" s="24"/>
      <c r="J19" s="26"/>
      <c r="K19" s="24"/>
      <c r="L19" s="22"/>
      <c r="M19" s="78"/>
      <c r="N19" s="78"/>
      <c r="O19" s="78"/>
    </row>
    <row r="20" spans="1:15" ht="51" customHeight="1">
      <c r="A20" s="2" t="s">
        <v>36</v>
      </c>
      <c r="B20" s="97">
        <v>182</v>
      </c>
      <c r="C20" s="72" t="s">
        <v>37</v>
      </c>
      <c r="D20" s="98" t="s">
        <v>38</v>
      </c>
      <c r="E20" s="99">
        <v>0</v>
      </c>
      <c r="F20" s="99">
        <v>0.04123</v>
      </c>
      <c r="G20" s="50">
        <v>0</v>
      </c>
      <c r="I20" s="23"/>
      <c r="J20" s="26"/>
      <c r="K20" s="23"/>
      <c r="L20" s="22"/>
      <c r="M20" s="78"/>
      <c r="N20" s="78"/>
      <c r="O20" s="78"/>
    </row>
    <row r="21" spans="1:15" ht="31.5" customHeight="1">
      <c r="A21" s="4" t="s">
        <v>39</v>
      </c>
      <c r="B21" s="100">
        <v>182</v>
      </c>
      <c r="C21" s="7" t="s">
        <v>40</v>
      </c>
      <c r="D21" s="101" t="s">
        <v>41</v>
      </c>
      <c r="E21" s="102">
        <v>550</v>
      </c>
      <c r="F21" s="102">
        <v>592.8712</v>
      </c>
      <c r="G21" s="49">
        <v>1.0779476363636364</v>
      </c>
      <c r="I21" s="23"/>
      <c r="J21" s="26"/>
      <c r="K21" s="23"/>
      <c r="L21" s="22"/>
      <c r="M21" s="78"/>
      <c r="N21" s="78"/>
      <c r="O21" s="78"/>
    </row>
    <row r="22" spans="1:15" ht="30.75" customHeight="1">
      <c r="A22" s="94" t="s">
        <v>42</v>
      </c>
      <c r="B22" s="91"/>
      <c r="C22" s="7" t="s">
        <v>43</v>
      </c>
      <c r="D22" s="95" t="s">
        <v>44</v>
      </c>
      <c r="E22" s="96">
        <f>E23</f>
        <v>3300</v>
      </c>
      <c r="F22" s="96">
        <f>F23+F24</f>
        <v>3213.8390299999996</v>
      </c>
      <c r="G22" s="49">
        <v>0.9738906151515151</v>
      </c>
      <c r="I22" s="27"/>
      <c r="J22" s="27"/>
      <c r="K22" s="27"/>
      <c r="L22" s="21"/>
      <c r="M22" s="21"/>
      <c r="N22" s="21"/>
      <c r="O22" s="21"/>
    </row>
    <row r="23" spans="1:15" ht="30.75" customHeight="1">
      <c r="A23" s="2" t="s">
        <v>45</v>
      </c>
      <c r="B23" s="97">
        <v>182</v>
      </c>
      <c r="C23" s="72" t="s">
        <v>46</v>
      </c>
      <c r="D23" s="98" t="s">
        <v>44</v>
      </c>
      <c r="E23" s="99">
        <v>3300</v>
      </c>
      <c r="F23" s="99">
        <v>3209.16056</v>
      </c>
      <c r="G23" s="49">
        <v>0.972472896969697</v>
      </c>
      <c r="I23" s="28"/>
      <c r="J23" s="26"/>
      <c r="K23" s="28"/>
      <c r="L23" s="23"/>
      <c r="M23" s="78"/>
      <c r="N23" s="78"/>
      <c r="O23" s="78"/>
    </row>
    <row r="24" spans="1:15" ht="45" customHeight="1">
      <c r="A24" s="2" t="s">
        <v>47</v>
      </c>
      <c r="B24" s="97">
        <v>182</v>
      </c>
      <c r="C24" s="72" t="s">
        <v>48</v>
      </c>
      <c r="D24" s="98" t="s">
        <v>49</v>
      </c>
      <c r="E24" s="99">
        <v>0</v>
      </c>
      <c r="F24" s="99">
        <v>4.67847</v>
      </c>
      <c r="G24" s="49">
        <v>1</v>
      </c>
      <c r="I24" s="26"/>
      <c r="J24" s="26"/>
      <c r="K24" s="23"/>
      <c r="L24" s="23"/>
      <c r="M24" s="78"/>
      <c r="N24" s="78"/>
      <c r="O24" s="78"/>
    </row>
    <row r="25" spans="1:15" ht="38.25" customHeight="1">
      <c r="A25" s="94" t="s">
        <v>275</v>
      </c>
      <c r="B25" s="91"/>
      <c r="C25" s="7" t="s">
        <v>457</v>
      </c>
      <c r="D25" s="95" t="s">
        <v>458</v>
      </c>
      <c r="E25" s="103">
        <f>E26</f>
        <v>0</v>
      </c>
      <c r="F25" s="103">
        <f>F26</f>
        <v>0</v>
      </c>
      <c r="G25" s="49">
        <v>0</v>
      </c>
      <c r="I25" s="29"/>
      <c r="J25" s="29"/>
      <c r="K25" s="29"/>
      <c r="L25" s="20"/>
      <c r="M25" s="20"/>
      <c r="N25" s="20"/>
      <c r="O25" s="20"/>
    </row>
    <row r="26" spans="1:15" ht="55.5" customHeight="1">
      <c r="A26" s="104" t="s">
        <v>459</v>
      </c>
      <c r="B26" s="97">
        <v>182</v>
      </c>
      <c r="C26" s="72" t="s">
        <v>460</v>
      </c>
      <c r="D26" s="98" t="s">
        <v>461</v>
      </c>
      <c r="E26" s="99">
        <v>0</v>
      </c>
      <c r="F26" s="99">
        <v>0</v>
      </c>
      <c r="G26" s="50">
        <v>0</v>
      </c>
      <c r="I26" s="26"/>
      <c r="J26" s="26"/>
      <c r="K26" s="23"/>
      <c r="L26" s="24"/>
      <c r="M26" s="78"/>
      <c r="N26" s="78"/>
      <c r="O26" s="78"/>
    </row>
    <row r="27" spans="1:15" ht="21.75" customHeight="1">
      <c r="A27" s="94" t="s">
        <v>50</v>
      </c>
      <c r="B27" s="91"/>
      <c r="C27" s="7" t="s">
        <v>51</v>
      </c>
      <c r="D27" s="95" t="s">
        <v>52</v>
      </c>
      <c r="E27" s="103">
        <f>E28</f>
        <v>300</v>
      </c>
      <c r="F27" s="103">
        <f>F28</f>
        <v>284.88035</v>
      </c>
      <c r="G27" s="49">
        <v>0.9496011666666667</v>
      </c>
      <c r="I27" s="27"/>
      <c r="J27" s="27"/>
      <c r="K27" s="27"/>
      <c r="L27" s="20"/>
      <c r="M27" s="20"/>
      <c r="N27" s="20"/>
      <c r="O27" s="20"/>
    </row>
    <row r="28" spans="1:15" ht="67.5" customHeight="1">
      <c r="A28" s="3" t="s">
        <v>2</v>
      </c>
      <c r="B28" s="105">
        <v>182</v>
      </c>
      <c r="C28" s="106" t="s">
        <v>53</v>
      </c>
      <c r="D28" s="107" t="s">
        <v>54</v>
      </c>
      <c r="E28" s="108">
        <v>300</v>
      </c>
      <c r="F28" s="108">
        <v>284.88035</v>
      </c>
      <c r="G28" s="50">
        <v>0.9496011666666667</v>
      </c>
      <c r="I28" s="30"/>
      <c r="J28" s="30"/>
      <c r="K28" s="30"/>
      <c r="L28" s="32"/>
      <c r="M28" s="32"/>
      <c r="N28" s="32"/>
      <c r="O28" s="32"/>
    </row>
    <row r="29" spans="1:15" ht="46.5" customHeight="1">
      <c r="A29" s="94" t="s">
        <v>55</v>
      </c>
      <c r="B29" s="91"/>
      <c r="C29" s="109" t="s">
        <v>56</v>
      </c>
      <c r="D29" s="95" t="s">
        <v>57</v>
      </c>
      <c r="E29" s="102">
        <f>E30</f>
        <v>0</v>
      </c>
      <c r="F29" s="102">
        <f>F30</f>
        <v>0</v>
      </c>
      <c r="G29" s="49">
        <v>0</v>
      </c>
      <c r="I29" s="23"/>
      <c r="J29" s="26"/>
      <c r="K29" s="23"/>
      <c r="L29" s="32"/>
      <c r="M29" s="78"/>
      <c r="N29" s="78"/>
      <c r="O29" s="78"/>
    </row>
    <row r="30" spans="1:15" ht="21" customHeight="1">
      <c r="A30" s="2" t="s">
        <v>58</v>
      </c>
      <c r="B30" s="105"/>
      <c r="C30" s="106" t="s">
        <v>59</v>
      </c>
      <c r="D30" s="98" t="s">
        <v>60</v>
      </c>
      <c r="E30" s="108">
        <f>E31</f>
        <v>0</v>
      </c>
      <c r="F30" s="108">
        <f>F31</f>
        <v>0</v>
      </c>
      <c r="G30" s="50">
        <v>0</v>
      </c>
      <c r="I30" s="21"/>
      <c r="J30" s="21"/>
      <c r="K30" s="21"/>
      <c r="L30" s="20"/>
      <c r="M30" s="20"/>
      <c r="N30" s="20"/>
      <c r="O30" s="20"/>
    </row>
    <row r="31" spans="1:15" ht="30" customHeight="1">
      <c r="A31" s="5" t="s">
        <v>61</v>
      </c>
      <c r="B31" s="105">
        <v>182</v>
      </c>
      <c r="C31" s="106" t="s">
        <v>62</v>
      </c>
      <c r="D31" s="107" t="s">
        <v>63</v>
      </c>
      <c r="E31" s="108">
        <v>0</v>
      </c>
      <c r="F31" s="108">
        <v>0</v>
      </c>
      <c r="G31" s="50">
        <v>0</v>
      </c>
      <c r="I31" s="30"/>
      <c r="J31" s="30"/>
      <c r="K31" s="30"/>
      <c r="L31" s="32"/>
      <c r="M31" s="32"/>
      <c r="N31" s="32"/>
      <c r="O31" s="32"/>
    </row>
    <row r="32" spans="1:15" ht="45.75" customHeight="1">
      <c r="A32" s="94" t="s">
        <v>64</v>
      </c>
      <c r="B32" s="91"/>
      <c r="C32" s="110" t="s">
        <v>65</v>
      </c>
      <c r="D32" s="95" t="s">
        <v>66</v>
      </c>
      <c r="E32" s="102">
        <f>E33+E35</f>
        <v>0</v>
      </c>
      <c r="F32" s="102">
        <f>F33+F35</f>
        <v>0</v>
      </c>
      <c r="G32" s="49">
        <v>0</v>
      </c>
      <c r="I32" s="22"/>
      <c r="J32" s="26"/>
      <c r="K32" s="22"/>
      <c r="L32" s="22"/>
      <c r="M32" s="78"/>
      <c r="N32" s="78"/>
      <c r="O32" s="78"/>
    </row>
    <row r="33" spans="1:15" ht="54.75" customHeight="1">
      <c r="A33" s="4" t="s">
        <v>67</v>
      </c>
      <c r="B33" s="91"/>
      <c r="C33" s="110" t="s">
        <v>68</v>
      </c>
      <c r="D33" s="101" t="s">
        <v>69</v>
      </c>
      <c r="E33" s="111">
        <f>E34</f>
        <v>0</v>
      </c>
      <c r="F33" s="111">
        <f>F34</f>
        <v>0</v>
      </c>
      <c r="G33" s="49">
        <v>0</v>
      </c>
      <c r="I33" s="31"/>
      <c r="J33" s="31"/>
      <c r="K33" s="31"/>
      <c r="L33" s="32"/>
      <c r="M33" s="32"/>
      <c r="N33" s="32"/>
      <c r="O33" s="32"/>
    </row>
    <row r="34" spans="1:15" ht="77.25" customHeight="1">
      <c r="A34" s="2" t="s">
        <v>70</v>
      </c>
      <c r="B34" s="105">
        <v>978</v>
      </c>
      <c r="C34" s="106" t="s">
        <v>71</v>
      </c>
      <c r="D34" s="107" t="s">
        <v>8</v>
      </c>
      <c r="E34" s="99">
        <v>0</v>
      </c>
      <c r="F34" s="99">
        <v>0</v>
      </c>
      <c r="G34" s="50">
        <v>0</v>
      </c>
      <c r="I34" s="28"/>
      <c r="J34" s="26"/>
      <c r="K34" s="28"/>
      <c r="L34" s="22"/>
      <c r="M34" s="78"/>
      <c r="N34" s="78"/>
      <c r="O34" s="78"/>
    </row>
    <row r="35" spans="1:15" ht="79.5" customHeight="1">
      <c r="A35" s="4" t="s">
        <v>72</v>
      </c>
      <c r="B35" s="91"/>
      <c r="C35" s="110" t="s">
        <v>73</v>
      </c>
      <c r="D35" s="112" t="s">
        <v>74</v>
      </c>
      <c r="E35" s="111">
        <f>E36</f>
        <v>0</v>
      </c>
      <c r="F35" s="111">
        <f>F36</f>
        <v>0</v>
      </c>
      <c r="G35" s="49">
        <v>0</v>
      </c>
      <c r="I35" s="27"/>
      <c r="J35" s="27"/>
      <c r="K35" s="27"/>
      <c r="L35" s="20"/>
      <c r="M35" s="20"/>
      <c r="N35" s="20"/>
      <c r="O35" s="20"/>
    </row>
    <row r="36" spans="1:15" ht="89.25" customHeight="1">
      <c r="A36" s="3" t="s">
        <v>75</v>
      </c>
      <c r="B36" s="105">
        <v>978</v>
      </c>
      <c r="C36" s="106" t="s">
        <v>9</v>
      </c>
      <c r="D36" s="208" t="s">
        <v>76</v>
      </c>
      <c r="E36" s="108">
        <v>0</v>
      </c>
      <c r="F36" s="108">
        <v>0</v>
      </c>
      <c r="G36" s="50">
        <v>0</v>
      </c>
      <c r="I36" s="31"/>
      <c r="J36" s="31"/>
      <c r="K36" s="31"/>
      <c r="L36" s="32"/>
      <c r="M36" s="32"/>
      <c r="N36" s="32"/>
      <c r="O36" s="32"/>
    </row>
    <row r="37" spans="1:15" ht="36" customHeight="1">
      <c r="A37" s="94" t="s">
        <v>77</v>
      </c>
      <c r="B37" s="91"/>
      <c r="C37" s="110" t="s">
        <v>78</v>
      </c>
      <c r="D37" s="95" t="s">
        <v>79</v>
      </c>
      <c r="E37" s="102">
        <f>E38+E40</f>
        <v>0</v>
      </c>
      <c r="F37" s="102">
        <f>F38+F40</f>
        <v>0</v>
      </c>
      <c r="G37" s="49">
        <v>0</v>
      </c>
      <c r="I37" s="30"/>
      <c r="J37" s="30"/>
      <c r="K37" s="30"/>
      <c r="L37" s="25"/>
      <c r="M37" s="78"/>
      <c r="N37" s="78"/>
      <c r="O37" s="78"/>
    </row>
    <row r="38" spans="1:15" ht="24.75" customHeight="1">
      <c r="A38" s="4" t="s">
        <v>80</v>
      </c>
      <c r="B38" s="91"/>
      <c r="C38" s="110" t="s">
        <v>81</v>
      </c>
      <c r="D38" s="101" t="s">
        <v>82</v>
      </c>
      <c r="E38" s="111">
        <f>E39</f>
        <v>0</v>
      </c>
      <c r="F38" s="111">
        <f>F39</f>
        <v>0</v>
      </c>
      <c r="G38" s="49">
        <v>0</v>
      </c>
      <c r="I38" s="23"/>
      <c r="J38" s="26"/>
      <c r="K38" s="23"/>
      <c r="L38" s="20"/>
      <c r="M38" s="20"/>
      <c r="N38" s="20"/>
      <c r="O38" s="20"/>
    </row>
    <row r="39" spans="1:15" ht="54" customHeight="1">
      <c r="A39" s="2" t="s">
        <v>83</v>
      </c>
      <c r="B39" s="105">
        <v>978</v>
      </c>
      <c r="C39" s="106" t="s">
        <v>84</v>
      </c>
      <c r="D39" s="113" t="s">
        <v>85</v>
      </c>
      <c r="E39" s="108">
        <v>0</v>
      </c>
      <c r="F39" s="108">
        <v>0</v>
      </c>
      <c r="G39" s="50">
        <v>0</v>
      </c>
      <c r="I39" s="28"/>
      <c r="J39" s="26"/>
      <c r="K39" s="28"/>
      <c r="L39" s="32"/>
      <c r="M39" s="32"/>
      <c r="N39" s="32"/>
      <c r="O39" s="32"/>
    </row>
    <row r="40" spans="1:15" ht="21.75" customHeight="1">
      <c r="A40" s="4" t="s">
        <v>86</v>
      </c>
      <c r="B40" s="91"/>
      <c r="C40" s="110" t="s">
        <v>87</v>
      </c>
      <c r="D40" s="101" t="s">
        <v>88</v>
      </c>
      <c r="E40" s="102">
        <f>E41</f>
        <v>0</v>
      </c>
      <c r="F40" s="102">
        <f>F41</f>
        <v>0</v>
      </c>
      <c r="G40" s="49">
        <v>0</v>
      </c>
      <c r="I40" s="21"/>
      <c r="J40" s="21"/>
      <c r="K40" s="21"/>
      <c r="L40" s="22"/>
      <c r="M40" s="78"/>
      <c r="N40" s="78"/>
      <c r="O40" s="78"/>
    </row>
    <row r="41" spans="1:15" ht="44.25" customHeight="1">
      <c r="A41" s="4" t="s">
        <v>89</v>
      </c>
      <c r="B41" s="91"/>
      <c r="C41" s="110" t="s">
        <v>90</v>
      </c>
      <c r="D41" s="114" t="s">
        <v>91</v>
      </c>
      <c r="E41" s="102">
        <f>E42+E43</f>
        <v>0</v>
      </c>
      <c r="F41" s="102">
        <f>F42+F43</f>
        <v>0</v>
      </c>
      <c r="G41" s="49">
        <v>0</v>
      </c>
      <c r="I41" s="30"/>
      <c r="J41" s="30"/>
      <c r="K41" s="30"/>
      <c r="L41" s="23"/>
      <c r="M41" s="78"/>
      <c r="N41" s="78"/>
      <c r="O41" s="78"/>
    </row>
    <row r="42" spans="1:15" ht="72" customHeight="1">
      <c r="A42" s="2" t="s">
        <v>92</v>
      </c>
      <c r="B42" s="105">
        <v>867</v>
      </c>
      <c r="C42" s="106" t="s">
        <v>93</v>
      </c>
      <c r="D42" s="107" t="s">
        <v>94</v>
      </c>
      <c r="E42" s="108">
        <v>0</v>
      </c>
      <c r="F42" s="108">
        <v>0</v>
      </c>
      <c r="G42" s="50">
        <v>0</v>
      </c>
      <c r="I42" s="23"/>
      <c r="J42" s="32"/>
      <c r="K42" s="23"/>
      <c r="L42" s="20"/>
      <c r="M42" s="20"/>
      <c r="N42" s="20"/>
      <c r="O42" s="20"/>
    </row>
    <row r="43" spans="1:15" ht="38.25" customHeight="1">
      <c r="A43" s="2" t="s">
        <v>95</v>
      </c>
      <c r="B43" s="105">
        <v>978</v>
      </c>
      <c r="C43" s="106" t="s">
        <v>96</v>
      </c>
      <c r="D43" s="113" t="s">
        <v>97</v>
      </c>
      <c r="E43" s="108">
        <v>0</v>
      </c>
      <c r="F43" s="108">
        <v>0</v>
      </c>
      <c r="G43" s="50">
        <v>0</v>
      </c>
      <c r="I43" s="21"/>
      <c r="J43" s="21"/>
      <c r="K43" s="21"/>
      <c r="L43" s="32"/>
      <c r="M43" s="32"/>
      <c r="N43" s="32"/>
      <c r="O43" s="32"/>
    </row>
    <row r="44" spans="1:15" ht="39" customHeight="1">
      <c r="A44" s="94" t="s">
        <v>98</v>
      </c>
      <c r="B44" s="91"/>
      <c r="C44" s="110" t="s">
        <v>99</v>
      </c>
      <c r="D44" s="95" t="s">
        <v>100</v>
      </c>
      <c r="E44" s="102">
        <f>E45</f>
        <v>0</v>
      </c>
      <c r="F44" s="102">
        <f>F45</f>
        <v>0</v>
      </c>
      <c r="G44" s="49">
        <v>0</v>
      </c>
      <c r="I44" s="27"/>
      <c r="J44" s="32"/>
      <c r="K44" s="27"/>
      <c r="L44" s="23"/>
      <c r="M44" s="78"/>
      <c r="N44" s="78"/>
      <c r="O44" s="78"/>
    </row>
    <row r="45" spans="1:15" ht="17.25" customHeight="1">
      <c r="A45" s="4" t="s">
        <v>101</v>
      </c>
      <c r="B45" s="91"/>
      <c r="C45" s="110" t="s">
        <v>102</v>
      </c>
      <c r="D45" s="101" t="s">
        <v>103</v>
      </c>
      <c r="E45" s="111">
        <f>E46</f>
        <v>0</v>
      </c>
      <c r="F45" s="111">
        <f>F46</f>
        <v>0</v>
      </c>
      <c r="G45" s="49">
        <v>0</v>
      </c>
      <c r="I45" s="27"/>
      <c r="J45" s="32"/>
      <c r="K45" s="27"/>
      <c r="L45" s="20"/>
      <c r="M45" s="20"/>
      <c r="N45" s="20"/>
      <c r="O45" s="20"/>
    </row>
    <row r="46" spans="1:15" ht="53.25" customHeight="1">
      <c r="A46" s="2" t="s">
        <v>104</v>
      </c>
      <c r="B46" s="105">
        <v>978</v>
      </c>
      <c r="C46" s="106" t="s">
        <v>105</v>
      </c>
      <c r="D46" s="98" t="s">
        <v>106</v>
      </c>
      <c r="E46" s="115">
        <v>0</v>
      </c>
      <c r="F46" s="115">
        <v>0</v>
      </c>
      <c r="G46" s="50">
        <v>0</v>
      </c>
      <c r="I46" s="27"/>
      <c r="J46" s="32"/>
      <c r="K46" s="27"/>
      <c r="L46" s="21"/>
      <c r="M46" s="21"/>
      <c r="N46" s="21"/>
      <c r="O46" s="21"/>
    </row>
    <row r="47" spans="1:15" ht="26.25" customHeight="1">
      <c r="A47" s="94" t="s">
        <v>107</v>
      </c>
      <c r="B47" s="91"/>
      <c r="C47" s="109" t="s">
        <v>108</v>
      </c>
      <c r="D47" s="95" t="s">
        <v>109</v>
      </c>
      <c r="E47" s="103">
        <f>E48+E51+E53+E55+E57</f>
        <v>300</v>
      </c>
      <c r="F47" s="103">
        <f>F48+F51+F53+F55+F57</f>
        <v>300.96996</v>
      </c>
      <c r="G47" s="49">
        <v>1.0032332000000002</v>
      </c>
      <c r="I47" s="27"/>
      <c r="J47" s="27"/>
      <c r="K47" s="27"/>
      <c r="L47" s="23"/>
      <c r="M47" s="78"/>
      <c r="N47" s="78"/>
      <c r="O47" s="78"/>
    </row>
    <row r="48" spans="1:15" ht="77.25" customHeight="1">
      <c r="A48" s="94" t="s">
        <v>110</v>
      </c>
      <c r="B48" s="116" t="s">
        <v>111</v>
      </c>
      <c r="C48" s="109" t="s">
        <v>112</v>
      </c>
      <c r="D48" s="117" t="s">
        <v>113</v>
      </c>
      <c r="E48" s="102">
        <f>E49+E50</f>
        <v>150</v>
      </c>
      <c r="F48" s="102">
        <f>F49+F50</f>
        <v>131</v>
      </c>
      <c r="G48" s="49">
        <v>0.8733333333333333</v>
      </c>
      <c r="I48" s="28"/>
      <c r="J48" s="26"/>
      <c r="K48" s="28"/>
      <c r="L48" s="23"/>
      <c r="M48" s="78"/>
      <c r="N48" s="78"/>
      <c r="O48" s="78"/>
    </row>
    <row r="49" spans="1:15" ht="69" customHeight="1">
      <c r="A49" s="118" t="s">
        <v>114</v>
      </c>
      <c r="B49" s="119">
        <v>182</v>
      </c>
      <c r="C49" s="106" t="s">
        <v>112</v>
      </c>
      <c r="D49" s="98" t="s">
        <v>113</v>
      </c>
      <c r="E49" s="108">
        <v>150</v>
      </c>
      <c r="F49" s="108">
        <v>131</v>
      </c>
      <c r="G49" s="50">
        <v>0.8733333333333333</v>
      </c>
      <c r="I49" s="27"/>
      <c r="J49" s="27"/>
      <c r="K49" s="27"/>
      <c r="L49" s="20"/>
      <c r="M49" s="20"/>
      <c r="N49" s="20"/>
      <c r="O49" s="20"/>
    </row>
    <row r="50" spans="1:15" ht="65.25" customHeight="1">
      <c r="A50" s="118" t="s">
        <v>115</v>
      </c>
      <c r="B50" s="119">
        <v>188</v>
      </c>
      <c r="C50" s="106" t="s">
        <v>112</v>
      </c>
      <c r="D50" s="98" t="s">
        <v>113</v>
      </c>
      <c r="E50" s="120">
        <v>0</v>
      </c>
      <c r="F50" s="120">
        <v>0</v>
      </c>
      <c r="G50" s="50">
        <v>0</v>
      </c>
      <c r="I50" s="23"/>
      <c r="J50" s="32"/>
      <c r="K50" s="23"/>
      <c r="L50" s="24"/>
      <c r="M50" s="78"/>
      <c r="N50" s="78"/>
      <c r="O50" s="78"/>
    </row>
    <row r="51" spans="1:15" ht="43.5" customHeight="1">
      <c r="A51" s="94" t="s">
        <v>116</v>
      </c>
      <c r="B51" s="91"/>
      <c r="C51" s="109" t="s">
        <v>117</v>
      </c>
      <c r="D51" s="95" t="s">
        <v>118</v>
      </c>
      <c r="E51" s="103">
        <f>E52</f>
        <v>0</v>
      </c>
      <c r="F51" s="103">
        <f>F52</f>
        <v>0</v>
      </c>
      <c r="G51" s="49">
        <v>0</v>
      </c>
      <c r="I51" s="30"/>
      <c r="J51" s="30"/>
      <c r="K51" s="30"/>
      <c r="L51" s="20"/>
      <c r="M51" s="20"/>
      <c r="N51" s="20"/>
      <c r="O51" s="20"/>
    </row>
    <row r="52" spans="1:15" ht="57.75" customHeight="1">
      <c r="A52" s="2" t="s">
        <v>119</v>
      </c>
      <c r="B52" s="105">
        <v>182</v>
      </c>
      <c r="C52" s="106" t="s">
        <v>120</v>
      </c>
      <c r="D52" s="98" t="s">
        <v>121</v>
      </c>
      <c r="E52" s="99">
        <v>0</v>
      </c>
      <c r="F52" s="99">
        <v>0</v>
      </c>
      <c r="G52" s="50">
        <v>0</v>
      </c>
      <c r="I52" s="28"/>
      <c r="J52" s="26"/>
      <c r="K52" s="28"/>
      <c r="L52" s="24"/>
      <c r="M52" s="78"/>
      <c r="N52" s="78"/>
      <c r="O52" s="78"/>
    </row>
    <row r="53" spans="1:15" ht="55.5" customHeight="1">
      <c r="A53" s="94" t="s">
        <v>122</v>
      </c>
      <c r="B53" s="91"/>
      <c r="C53" s="109" t="s">
        <v>123</v>
      </c>
      <c r="D53" s="95" t="s">
        <v>124</v>
      </c>
      <c r="E53" s="103">
        <f>E54</f>
        <v>0</v>
      </c>
      <c r="F53" s="103">
        <f>F54</f>
        <v>0</v>
      </c>
      <c r="G53" s="49">
        <v>0</v>
      </c>
      <c r="I53" s="21"/>
      <c r="J53" s="21"/>
      <c r="K53" s="21"/>
      <c r="L53" s="20"/>
      <c r="M53" s="20"/>
      <c r="N53" s="20"/>
      <c r="O53" s="20"/>
    </row>
    <row r="54" spans="1:15" ht="80.25" customHeight="1">
      <c r="A54" s="3" t="s">
        <v>125</v>
      </c>
      <c r="B54" s="121" t="s">
        <v>126</v>
      </c>
      <c r="C54" s="106" t="s">
        <v>127</v>
      </c>
      <c r="D54" s="98" t="s">
        <v>128</v>
      </c>
      <c r="E54" s="99">
        <v>0</v>
      </c>
      <c r="F54" s="99">
        <v>0</v>
      </c>
      <c r="G54" s="50">
        <v>0</v>
      </c>
      <c r="I54" s="31"/>
      <c r="J54" s="31"/>
      <c r="K54" s="31"/>
      <c r="L54" s="24"/>
      <c r="M54" s="78"/>
      <c r="N54" s="78"/>
      <c r="O54" s="78"/>
    </row>
    <row r="55" spans="1:15" ht="60.75" customHeight="1">
      <c r="A55" s="94" t="s">
        <v>129</v>
      </c>
      <c r="B55" s="91"/>
      <c r="C55" s="109" t="s">
        <v>130</v>
      </c>
      <c r="D55" s="95" t="s">
        <v>131</v>
      </c>
      <c r="E55" s="103">
        <f>E56</f>
        <v>0</v>
      </c>
      <c r="F55" s="103">
        <f>F56</f>
        <v>0</v>
      </c>
      <c r="G55" s="49">
        <v>0</v>
      </c>
      <c r="I55" s="28"/>
      <c r="J55" s="26"/>
      <c r="K55" s="28"/>
      <c r="L55" s="20"/>
      <c r="M55" s="20"/>
      <c r="N55" s="20"/>
      <c r="O55" s="20"/>
    </row>
    <row r="56" spans="1:15" ht="79.5" customHeight="1">
      <c r="A56" s="6" t="s">
        <v>132</v>
      </c>
      <c r="B56" s="122">
        <v>978</v>
      </c>
      <c r="C56" s="106" t="s">
        <v>133</v>
      </c>
      <c r="D56" s="123" t="s">
        <v>134</v>
      </c>
      <c r="E56" s="124">
        <v>0</v>
      </c>
      <c r="F56" s="124">
        <v>0</v>
      </c>
      <c r="G56" s="50">
        <v>0</v>
      </c>
      <c r="I56" s="28"/>
      <c r="J56" s="26"/>
      <c r="K56" s="28"/>
      <c r="L56" s="20"/>
      <c r="M56" s="20"/>
      <c r="N56" s="20"/>
      <c r="O56" s="20"/>
    </row>
    <row r="57" spans="1:15" ht="45.75" customHeight="1">
      <c r="A57" s="94" t="s">
        <v>135</v>
      </c>
      <c r="B57" s="91"/>
      <c r="C57" s="109" t="s">
        <v>136</v>
      </c>
      <c r="D57" s="95" t="s">
        <v>137</v>
      </c>
      <c r="E57" s="125">
        <f>E58</f>
        <v>150</v>
      </c>
      <c r="F57" s="125">
        <f>F58</f>
        <v>169.96996000000001</v>
      </c>
      <c r="G57" s="49">
        <v>1.1331330666666668</v>
      </c>
      <c r="I57" s="28"/>
      <c r="J57" s="26"/>
      <c r="K57" s="28"/>
      <c r="L57" s="27"/>
      <c r="M57" s="27"/>
      <c r="N57" s="27"/>
      <c r="O57" s="27"/>
    </row>
    <row r="58" spans="1:15" ht="67.5" customHeight="1">
      <c r="A58" s="94" t="s">
        <v>138</v>
      </c>
      <c r="B58" s="91"/>
      <c r="C58" s="109" t="s">
        <v>139</v>
      </c>
      <c r="D58" s="101" t="s">
        <v>140</v>
      </c>
      <c r="E58" s="102">
        <f>E59+E64</f>
        <v>150</v>
      </c>
      <c r="F58" s="102">
        <f>F59+F64</f>
        <v>169.96996000000001</v>
      </c>
      <c r="G58" s="49">
        <v>1.1331330666666668</v>
      </c>
      <c r="I58" s="28"/>
      <c r="J58" s="26"/>
      <c r="K58" s="28"/>
      <c r="L58" s="22"/>
      <c r="M58" s="78"/>
      <c r="N58" s="78"/>
      <c r="O58" s="78"/>
    </row>
    <row r="59" spans="1:15" ht="58.5" customHeight="1">
      <c r="A59" s="6" t="s">
        <v>141</v>
      </c>
      <c r="B59" s="126" t="s">
        <v>142</v>
      </c>
      <c r="C59" s="110" t="s">
        <v>143</v>
      </c>
      <c r="D59" s="127" t="s">
        <v>144</v>
      </c>
      <c r="E59" s="102">
        <f>E60+E61+E62+E63</f>
        <v>120</v>
      </c>
      <c r="F59" s="102">
        <f>F60+F61+F62+F63</f>
        <v>142</v>
      </c>
      <c r="G59" s="49">
        <v>1.1833333333333333</v>
      </c>
      <c r="I59" s="28"/>
      <c r="J59" s="26"/>
      <c r="K59" s="28"/>
      <c r="L59" s="22"/>
      <c r="M59" s="78"/>
      <c r="N59" s="78"/>
      <c r="O59" s="78"/>
    </row>
    <row r="60" spans="1:15" ht="56.25" customHeight="1">
      <c r="A60" s="3" t="s">
        <v>145</v>
      </c>
      <c r="B60" s="128" t="s">
        <v>146</v>
      </c>
      <c r="C60" s="106" t="s">
        <v>143</v>
      </c>
      <c r="D60" s="107" t="s">
        <v>144</v>
      </c>
      <c r="E60" s="99">
        <v>100</v>
      </c>
      <c r="F60" s="99">
        <v>110</v>
      </c>
      <c r="G60" s="50">
        <v>1.1</v>
      </c>
      <c r="I60" s="28"/>
      <c r="J60" s="26"/>
      <c r="K60" s="28"/>
      <c r="L60" s="22"/>
      <c r="M60" s="78"/>
      <c r="N60" s="78"/>
      <c r="O60" s="78"/>
    </row>
    <row r="61" spans="1:15" ht="55.5" customHeight="1">
      <c r="A61" s="3" t="s">
        <v>147</v>
      </c>
      <c r="B61" s="128" t="s">
        <v>148</v>
      </c>
      <c r="C61" s="106" t="s">
        <v>143</v>
      </c>
      <c r="D61" s="107" t="s">
        <v>144</v>
      </c>
      <c r="E61" s="99">
        <v>0</v>
      </c>
      <c r="F61" s="99">
        <v>0</v>
      </c>
      <c r="G61" s="50">
        <v>0</v>
      </c>
      <c r="I61" s="28"/>
      <c r="J61" s="26"/>
      <c r="K61" s="28"/>
      <c r="L61" s="22"/>
      <c r="M61" s="78"/>
      <c r="N61" s="78"/>
      <c r="O61" s="78"/>
    </row>
    <row r="62" spans="1:15" ht="58.5" customHeight="1">
      <c r="A62" s="3" t="s">
        <v>149</v>
      </c>
      <c r="B62" s="128" t="s">
        <v>150</v>
      </c>
      <c r="C62" s="106" t="s">
        <v>143</v>
      </c>
      <c r="D62" s="107" t="s">
        <v>144</v>
      </c>
      <c r="E62" s="99">
        <v>20</v>
      </c>
      <c r="F62" s="99">
        <v>32</v>
      </c>
      <c r="G62" s="50">
        <v>1.6</v>
      </c>
      <c r="I62" s="21"/>
      <c r="J62" s="21"/>
      <c r="K62" s="21"/>
      <c r="L62" s="21"/>
      <c r="M62" s="29"/>
      <c r="N62" s="29"/>
      <c r="O62" s="29"/>
    </row>
    <row r="63" spans="1:15" ht="53.25" customHeight="1">
      <c r="A63" s="3" t="s">
        <v>151</v>
      </c>
      <c r="B63" s="128" t="s">
        <v>152</v>
      </c>
      <c r="C63" s="106" t="s">
        <v>143</v>
      </c>
      <c r="D63" s="107" t="s">
        <v>144</v>
      </c>
      <c r="E63" s="124">
        <v>0</v>
      </c>
      <c r="F63" s="124">
        <v>0</v>
      </c>
      <c r="G63" s="50">
        <v>0</v>
      </c>
      <c r="I63" s="23"/>
      <c r="J63" s="26"/>
      <c r="K63" s="23"/>
      <c r="L63" s="20"/>
      <c r="M63" s="20"/>
      <c r="N63" s="20"/>
      <c r="O63" s="20"/>
    </row>
    <row r="64" spans="1:15" ht="61.5" customHeight="1">
      <c r="A64" s="6" t="s">
        <v>153</v>
      </c>
      <c r="B64" s="126" t="s">
        <v>150</v>
      </c>
      <c r="C64" s="110" t="s">
        <v>154</v>
      </c>
      <c r="D64" s="127" t="s">
        <v>155</v>
      </c>
      <c r="E64" s="103">
        <v>30</v>
      </c>
      <c r="F64" s="103">
        <v>27.96996</v>
      </c>
      <c r="G64" s="49">
        <v>0.932332</v>
      </c>
      <c r="I64" s="27"/>
      <c r="J64" s="27"/>
      <c r="K64" s="27"/>
      <c r="L64" s="20"/>
      <c r="M64" s="20"/>
      <c r="N64" s="20"/>
      <c r="O64" s="20"/>
    </row>
    <row r="65" spans="1:15" ht="26.25" customHeight="1">
      <c r="A65" s="94" t="s">
        <v>156</v>
      </c>
      <c r="B65" s="91"/>
      <c r="C65" s="109" t="s">
        <v>157</v>
      </c>
      <c r="D65" s="95" t="s">
        <v>158</v>
      </c>
      <c r="E65" s="102">
        <f>E66+E68</f>
        <v>0</v>
      </c>
      <c r="F65" s="102">
        <f>F66+F68</f>
        <v>0</v>
      </c>
      <c r="G65" s="49">
        <v>0</v>
      </c>
      <c r="I65" s="28"/>
      <c r="J65" s="26"/>
      <c r="K65" s="28"/>
      <c r="L65" s="23"/>
      <c r="M65" s="78"/>
      <c r="N65" s="78"/>
      <c r="O65" s="78"/>
    </row>
    <row r="66" spans="1:15" ht="19.5" customHeight="1">
      <c r="A66" s="94" t="s">
        <v>159</v>
      </c>
      <c r="B66" s="91"/>
      <c r="C66" s="109" t="s">
        <v>160</v>
      </c>
      <c r="D66" s="95" t="s">
        <v>161</v>
      </c>
      <c r="E66" s="103">
        <f>E67</f>
        <v>0</v>
      </c>
      <c r="F66" s="103">
        <f>F67</f>
        <v>0</v>
      </c>
      <c r="G66" s="49">
        <v>0</v>
      </c>
      <c r="I66" s="27"/>
      <c r="J66" s="27"/>
      <c r="K66" s="27"/>
      <c r="L66" s="20"/>
      <c r="M66" s="20"/>
      <c r="N66" s="20"/>
      <c r="O66" s="20"/>
    </row>
    <row r="67" spans="1:15" ht="48.75" customHeight="1">
      <c r="A67" s="4" t="s">
        <v>162</v>
      </c>
      <c r="B67" s="71">
        <v>978</v>
      </c>
      <c r="C67" s="7" t="s">
        <v>163</v>
      </c>
      <c r="D67" s="127" t="s">
        <v>164</v>
      </c>
      <c r="E67" s="103">
        <v>0</v>
      </c>
      <c r="F67" s="103">
        <v>0</v>
      </c>
      <c r="G67" s="49">
        <v>0</v>
      </c>
      <c r="I67" s="27"/>
      <c r="J67" s="27"/>
      <c r="K67" s="27"/>
      <c r="L67" s="26"/>
      <c r="M67" s="78"/>
      <c r="N67" s="78"/>
      <c r="O67" s="78"/>
    </row>
    <row r="68" spans="1:15" ht="22.5" customHeight="1">
      <c r="A68" s="94" t="s">
        <v>165</v>
      </c>
      <c r="B68" s="91"/>
      <c r="C68" s="109" t="s">
        <v>166</v>
      </c>
      <c r="D68" s="95" t="s">
        <v>167</v>
      </c>
      <c r="E68" s="103">
        <f>E69</f>
        <v>0</v>
      </c>
      <c r="F68" s="103">
        <f>F69</f>
        <v>0</v>
      </c>
      <c r="G68" s="49">
        <v>0</v>
      </c>
      <c r="I68" s="29"/>
      <c r="J68" s="29"/>
      <c r="K68" s="29"/>
      <c r="L68" s="20"/>
      <c r="M68" s="20"/>
      <c r="N68" s="20"/>
      <c r="O68" s="20"/>
    </row>
    <row r="69" spans="1:15" ht="45.75" customHeight="1">
      <c r="A69" s="2" t="s">
        <v>168</v>
      </c>
      <c r="B69" s="105">
        <v>978</v>
      </c>
      <c r="C69" s="106" t="s">
        <v>169</v>
      </c>
      <c r="D69" s="98" t="s">
        <v>170</v>
      </c>
      <c r="E69" s="124">
        <v>0</v>
      </c>
      <c r="F69" s="124">
        <v>0</v>
      </c>
      <c r="G69" s="50">
        <v>0</v>
      </c>
      <c r="I69" s="28"/>
      <c r="J69" s="26"/>
      <c r="K69" s="28"/>
      <c r="L69" s="20"/>
      <c r="M69" s="20"/>
      <c r="N69" s="20"/>
      <c r="O69" s="20"/>
    </row>
    <row r="70" spans="1:15" ht="27.75" customHeight="1">
      <c r="A70" s="129" t="s">
        <v>171</v>
      </c>
      <c r="B70" s="91"/>
      <c r="C70" s="109" t="s">
        <v>172</v>
      </c>
      <c r="D70" s="92" t="s">
        <v>173</v>
      </c>
      <c r="E70" s="103">
        <f>E71</f>
        <v>693.7</v>
      </c>
      <c r="F70" s="103">
        <f>F71</f>
        <v>693.7</v>
      </c>
      <c r="G70" s="49">
        <v>1</v>
      </c>
      <c r="I70" s="27"/>
      <c r="J70" s="27"/>
      <c r="K70" s="27"/>
      <c r="L70" s="20"/>
      <c r="M70" s="20"/>
      <c r="N70" s="20"/>
      <c r="O70" s="20"/>
    </row>
    <row r="71" spans="1:15" ht="45" customHeight="1">
      <c r="A71" s="94" t="s">
        <v>21</v>
      </c>
      <c r="B71" s="91"/>
      <c r="C71" s="109" t="s">
        <v>174</v>
      </c>
      <c r="D71" s="95" t="s">
        <v>175</v>
      </c>
      <c r="E71" s="102">
        <f>E72+E74+E76</f>
        <v>693.7</v>
      </c>
      <c r="F71" s="102">
        <f>F72+F74+F76</f>
        <v>693.7</v>
      </c>
      <c r="G71" s="49">
        <v>1</v>
      </c>
      <c r="I71" s="23"/>
      <c r="J71" s="26"/>
      <c r="K71" s="23"/>
      <c r="L71" s="28"/>
      <c r="M71" s="78"/>
      <c r="N71" s="78"/>
      <c r="O71" s="78"/>
    </row>
    <row r="72" spans="1:15" ht="21" customHeight="1">
      <c r="A72" s="130" t="s">
        <v>5</v>
      </c>
      <c r="B72" s="91"/>
      <c r="C72" s="109" t="s">
        <v>176</v>
      </c>
      <c r="D72" s="95" t="s">
        <v>177</v>
      </c>
      <c r="E72" s="103">
        <f>E73</f>
        <v>0</v>
      </c>
      <c r="F72" s="103">
        <f>F73</f>
        <v>0</v>
      </c>
      <c r="G72" s="49">
        <v>0</v>
      </c>
      <c r="I72" s="27"/>
      <c r="J72" s="27"/>
      <c r="K72" s="27"/>
      <c r="L72" s="20"/>
      <c r="M72" s="20"/>
      <c r="N72" s="20"/>
      <c r="O72" s="20"/>
    </row>
    <row r="73" spans="1:15" ht="42" customHeight="1">
      <c r="A73" s="3" t="s">
        <v>178</v>
      </c>
      <c r="B73" s="105">
        <v>978</v>
      </c>
      <c r="C73" s="106" t="s">
        <v>179</v>
      </c>
      <c r="D73" s="98" t="s">
        <v>180</v>
      </c>
      <c r="E73" s="124">
        <v>0</v>
      </c>
      <c r="F73" s="124">
        <v>0</v>
      </c>
      <c r="G73" s="50">
        <v>0</v>
      </c>
      <c r="I73" s="28"/>
      <c r="J73" s="28"/>
      <c r="K73" s="28"/>
      <c r="L73" s="28"/>
      <c r="M73" s="78"/>
      <c r="N73" s="78"/>
      <c r="O73" s="78"/>
    </row>
    <row r="74" spans="1:15" ht="45.75" customHeight="1">
      <c r="A74" s="94" t="s">
        <v>181</v>
      </c>
      <c r="B74" s="91"/>
      <c r="C74" s="109" t="s">
        <v>182</v>
      </c>
      <c r="D74" s="95" t="s">
        <v>183</v>
      </c>
      <c r="E74" s="103">
        <f>E75</f>
        <v>0</v>
      </c>
      <c r="F74" s="103">
        <f>F75</f>
        <v>0</v>
      </c>
      <c r="G74" s="49">
        <v>0</v>
      </c>
      <c r="I74" s="28"/>
      <c r="J74" s="26"/>
      <c r="K74" s="28"/>
      <c r="L74" s="20"/>
      <c r="M74" s="20"/>
      <c r="N74" s="20"/>
      <c r="O74" s="20"/>
    </row>
    <row r="75" spans="1:15" ht="45.75" customHeight="1">
      <c r="A75" s="2" t="s">
        <v>45</v>
      </c>
      <c r="B75" s="105">
        <v>978</v>
      </c>
      <c r="C75" s="106" t="s">
        <v>184</v>
      </c>
      <c r="D75" s="98" t="s">
        <v>185</v>
      </c>
      <c r="E75" s="124">
        <v>0</v>
      </c>
      <c r="F75" s="124">
        <v>0</v>
      </c>
      <c r="G75" s="50">
        <v>0</v>
      </c>
      <c r="I75" s="23"/>
      <c r="J75" s="26"/>
      <c r="K75" s="23"/>
      <c r="L75" s="32"/>
      <c r="M75" s="32"/>
      <c r="N75" s="32"/>
      <c r="O75" s="32"/>
    </row>
    <row r="76" spans="1:15" ht="38.25" customHeight="1">
      <c r="A76" s="94" t="s">
        <v>186</v>
      </c>
      <c r="B76" s="91"/>
      <c r="C76" s="109" t="s">
        <v>187</v>
      </c>
      <c r="D76" s="95" t="s">
        <v>188</v>
      </c>
      <c r="E76" s="102">
        <f>E77+E80</f>
        <v>693.7</v>
      </c>
      <c r="F76" s="102">
        <f>F77+F80</f>
        <v>693.7</v>
      </c>
      <c r="G76" s="49">
        <v>1</v>
      </c>
      <c r="I76" s="28"/>
      <c r="J76" s="28"/>
      <c r="K76" s="28"/>
      <c r="L76" s="28"/>
      <c r="M76" s="78"/>
      <c r="N76" s="78"/>
      <c r="O76" s="78"/>
    </row>
    <row r="77" spans="1:15" ht="75.75" customHeight="1">
      <c r="A77" s="131" t="s">
        <v>189</v>
      </c>
      <c r="B77" s="83"/>
      <c r="C77" s="110" t="s">
        <v>6</v>
      </c>
      <c r="D77" s="95" t="s">
        <v>190</v>
      </c>
      <c r="E77" s="132">
        <f>E78+E79</f>
        <v>284.2</v>
      </c>
      <c r="F77" s="132">
        <f>F78+F79</f>
        <v>284.2</v>
      </c>
      <c r="G77" s="49">
        <v>1</v>
      </c>
      <c r="I77" s="26"/>
      <c r="J77" s="26"/>
      <c r="K77" s="26"/>
      <c r="L77" s="23"/>
      <c r="M77" s="78"/>
      <c r="N77" s="78"/>
      <c r="O77" s="78"/>
    </row>
    <row r="78" spans="1:15" ht="68.25" customHeight="1">
      <c r="A78" s="3" t="s">
        <v>191</v>
      </c>
      <c r="B78" s="105">
        <v>978</v>
      </c>
      <c r="C78" s="106" t="s">
        <v>11</v>
      </c>
      <c r="D78" s="98" t="s">
        <v>12</v>
      </c>
      <c r="E78" s="108">
        <v>284.2</v>
      </c>
      <c r="F78" s="108">
        <v>284.2</v>
      </c>
      <c r="G78" s="49">
        <v>1</v>
      </c>
      <c r="I78" s="26"/>
      <c r="J78" s="26"/>
      <c r="K78" s="26"/>
      <c r="L78" s="32"/>
      <c r="M78" s="32"/>
      <c r="N78" s="32"/>
      <c r="O78" s="32"/>
    </row>
    <row r="79" spans="1:15" ht="91.5" customHeight="1">
      <c r="A79" s="3" t="s">
        <v>192</v>
      </c>
      <c r="B79" s="105">
        <v>978</v>
      </c>
      <c r="C79" s="106" t="s">
        <v>193</v>
      </c>
      <c r="D79" s="123" t="s">
        <v>13</v>
      </c>
      <c r="E79" s="99">
        <v>0</v>
      </c>
      <c r="F79" s="99">
        <v>0</v>
      </c>
      <c r="G79" s="50">
        <v>0</v>
      </c>
      <c r="I79" s="27"/>
      <c r="J79" s="27"/>
      <c r="K79" s="27"/>
      <c r="L79" s="28"/>
      <c r="M79" s="78"/>
      <c r="N79" s="78"/>
      <c r="O79" s="78"/>
    </row>
    <row r="80" spans="1:15" ht="67.5" customHeight="1">
      <c r="A80" s="131" t="s">
        <v>194</v>
      </c>
      <c r="B80" s="133"/>
      <c r="C80" s="110" t="s">
        <v>195</v>
      </c>
      <c r="D80" s="101" t="s">
        <v>196</v>
      </c>
      <c r="E80" s="132">
        <f>E81+E82</f>
        <v>409.5</v>
      </c>
      <c r="F80" s="132">
        <f>F81+F82</f>
        <v>409.5</v>
      </c>
      <c r="G80" s="49">
        <v>1</v>
      </c>
      <c r="I80" s="26"/>
      <c r="J80" s="26"/>
      <c r="K80" s="26"/>
      <c r="L80" s="28"/>
      <c r="M80" s="78"/>
      <c r="N80" s="78"/>
      <c r="O80" s="78"/>
    </row>
    <row r="81" spans="1:15" ht="41.25" customHeight="1">
      <c r="A81" s="3" t="s">
        <v>197</v>
      </c>
      <c r="B81" s="105">
        <v>978</v>
      </c>
      <c r="C81" s="106" t="s">
        <v>7</v>
      </c>
      <c r="D81" s="98" t="s">
        <v>198</v>
      </c>
      <c r="E81" s="124">
        <v>318.5</v>
      </c>
      <c r="F81" s="124">
        <v>318.5</v>
      </c>
      <c r="G81" s="50">
        <v>1</v>
      </c>
      <c r="I81" s="20"/>
      <c r="J81" s="20"/>
      <c r="K81" s="20"/>
      <c r="L81" s="20"/>
      <c r="M81" s="20"/>
      <c r="N81" s="20"/>
      <c r="O81" s="20"/>
    </row>
    <row r="82" spans="1:15" ht="42" customHeight="1">
      <c r="A82" s="3" t="s">
        <v>199</v>
      </c>
      <c r="B82" s="105">
        <v>978</v>
      </c>
      <c r="C82" s="106" t="s">
        <v>10</v>
      </c>
      <c r="D82" s="98" t="s">
        <v>200</v>
      </c>
      <c r="E82" s="99">
        <v>91</v>
      </c>
      <c r="F82" s="99">
        <v>91</v>
      </c>
      <c r="G82" s="50">
        <v>1</v>
      </c>
      <c r="I82" s="33"/>
      <c r="J82" s="33"/>
      <c r="K82" s="33"/>
      <c r="L82" s="28"/>
      <c r="M82" s="78"/>
      <c r="N82" s="78"/>
      <c r="O82" s="78"/>
    </row>
    <row r="83" spans="1:15" ht="27" customHeight="1">
      <c r="A83" s="134" t="s">
        <v>50</v>
      </c>
      <c r="B83" s="86"/>
      <c r="C83" s="135" t="s">
        <v>201</v>
      </c>
      <c r="D83" s="136" t="s">
        <v>202</v>
      </c>
      <c r="E83" s="102">
        <f>E84</f>
        <v>0</v>
      </c>
      <c r="F83" s="102">
        <f>F84</f>
        <v>0</v>
      </c>
      <c r="G83" s="49">
        <v>0</v>
      </c>
      <c r="I83" s="29"/>
      <c r="J83" s="29"/>
      <c r="K83" s="29"/>
      <c r="L83" s="20"/>
      <c r="M83" s="29"/>
      <c r="N83" s="29"/>
      <c r="O83" s="29"/>
    </row>
    <row r="84" spans="1:15" s="11" customFormat="1" ht="36">
      <c r="A84" s="3" t="s">
        <v>203</v>
      </c>
      <c r="B84" s="105">
        <v>978</v>
      </c>
      <c r="C84" s="118" t="s">
        <v>204</v>
      </c>
      <c r="D84" s="98" t="s">
        <v>205</v>
      </c>
      <c r="E84" s="99">
        <v>0</v>
      </c>
      <c r="F84" s="206">
        <v>0</v>
      </c>
      <c r="G84" s="49">
        <v>0</v>
      </c>
      <c r="K84" s="10"/>
      <c r="L84" s="32"/>
      <c r="M84" s="78"/>
      <c r="N84" s="78"/>
      <c r="O84" s="78"/>
    </row>
    <row r="85" spans="1:15" s="11" customFormat="1" ht="165.75" customHeight="1">
      <c r="A85" s="137" t="s">
        <v>206</v>
      </c>
      <c r="B85" s="138">
        <v>978</v>
      </c>
      <c r="C85" s="139" t="s">
        <v>207</v>
      </c>
      <c r="D85" s="140" t="s">
        <v>532</v>
      </c>
      <c r="E85" s="103">
        <v>0</v>
      </c>
      <c r="F85" s="207">
        <v>0</v>
      </c>
      <c r="G85" s="49">
        <v>0</v>
      </c>
      <c r="K85" s="10"/>
      <c r="L85" s="20"/>
      <c r="M85" s="20"/>
      <c r="N85" s="20"/>
      <c r="O85" s="20"/>
    </row>
    <row r="86" spans="1:14" s="11" customFormat="1" ht="15.75">
      <c r="A86" s="209"/>
      <c r="B86" s="133"/>
      <c r="C86" s="209"/>
      <c r="D86" s="141" t="s">
        <v>3</v>
      </c>
      <c r="E86" s="142">
        <f>E70+E14</f>
        <v>8443.7</v>
      </c>
      <c r="F86" s="103">
        <f>F70+F14</f>
        <v>8357.863210000001</v>
      </c>
      <c r="G86" s="210">
        <v>0.9898342207799898</v>
      </c>
      <c r="K86" s="10"/>
      <c r="L86" s="34"/>
      <c r="M86" s="9"/>
      <c r="N86" s="9"/>
    </row>
    <row r="87" spans="1:15" s="11" customFormat="1" ht="12.75">
      <c r="A87" s="74"/>
      <c r="B87" s="74"/>
      <c r="C87" s="74"/>
      <c r="D87" s="74"/>
      <c r="E87" s="74"/>
      <c r="F87" s="73"/>
      <c r="G87" s="73"/>
      <c r="K87" s="10"/>
      <c r="L87" s="10"/>
      <c r="M87" s="9"/>
      <c r="N87" s="9"/>
      <c r="O87" s="14"/>
    </row>
    <row r="88" spans="1:15" s="11" customFormat="1" ht="23.25" customHeight="1">
      <c r="A88" s="74"/>
      <c r="B88" s="74"/>
      <c r="C88" s="74"/>
      <c r="D88" s="75"/>
      <c r="E88" s="79"/>
      <c r="F88" s="79"/>
      <c r="G88" s="80"/>
      <c r="H88" s="14"/>
      <c r="I88" s="14"/>
      <c r="J88" s="14"/>
      <c r="K88" s="10"/>
      <c r="L88" s="35"/>
      <c r="M88" s="35"/>
      <c r="N88" s="35"/>
      <c r="O88" s="35"/>
    </row>
    <row r="89" spans="1:15" s="11" customFormat="1" ht="12.75">
      <c r="A89" s="74"/>
      <c r="B89" s="74"/>
      <c r="C89" s="74"/>
      <c r="D89" s="74"/>
      <c r="E89" s="81"/>
      <c r="F89" s="82"/>
      <c r="G89" s="82"/>
      <c r="H89" s="14"/>
      <c r="I89" s="14"/>
      <c r="J89" s="14"/>
      <c r="K89" s="10"/>
      <c r="L89" s="36"/>
      <c r="M89" s="37"/>
      <c r="N89" s="37"/>
      <c r="O89" s="37"/>
    </row>
    <row r="90" spans="1:15" s="11" customFormat="1" ht="12.75">
      <c r="A90" s="10"/>
      <c r="B90" s="10"/>
      <c r="C90" s="10"/>
      <c r="D90" s="10"/>
      <c r="E90" s="15"/>
      <c r="F90" s="14"/>
      <c r="G90" s="14"/>
      <c r="H90" s="14"/>
      <c r="I90" s="14"/>
      <c r="J90" s="14"/>
      <c r="K90" s="10"/>
      <c r="L90" s="10"/>
      <c r="M90" s="9"/>
      <c r="N90" s="9"/>
      <c r="O90" s="14"/>
    </row>
    <row r="91" spans="1:14" s="11" customFormat="1" ht="12.75">
      <c r="A91" s="10"/>
      <c r="B91" s="10"/>
      <c r="C91" s="10"/>
      <c r="D91" s="10"/>
      <c r="E91" s="10"/>
      <c r="K91" s="10"/>
      <c r="L91" s="10"/>
      <c r="M91" s="9"/>
      <c r="N91" s="9"/>
    </row>
    <row r="93" spans="1:14" s="11" customFormat="1" ht="12.75">
      <c r="A93" s="10"/>
      <c r="B93" s="10"/>
      <c r="C93" s="10"/>
      <c r="D93" s="10"/>
      <c r="E93" s="10"/>
      <c r="K93" s="10"/>
      <c r="L93" s="10"/>
      <c r="M93" s="9"/>
      <c r="N93" s="9"/>
    </row>
    <row r="94" spans="1:14" s="11" customFormat="1" ht="12.75">
      <c r="A94" s="10"/>
      <c r="B94" s="10"/>
      <c r="C94" s="10"/>
      <c r="D94" s="10"/>
      <c r="E94" s="10"/>
      <c r="K94" s="10"/>
      <c r="L94" s="10"/>
      <c r="M94" s="9"/>
      <c r="N94" s="9"/>
    </row>
    <row r="95" spans="1:14" s="11" customFormat="1" ht="12.75">
      <c r="A95" s="10"/>
      <c r="B95" s="10"/>
      <c r="C95" s="10"/>
      <c r="D95" s="10"/>
      <c r="E95" s="10"/>
      <c r="K95" s="10"/>
      <c r="L95" s="10"/>
      <c r="M95" s="9"/>
      <c r="N95" s="9"/>
    </row>
    <row r="96" spans="1:14" s="11" customFormat="1" ht="12.75">
      <c r="A96" s="10"/>
      <c r="B96" s="10"/>
      <c r="C96" s="10"/>
      <c r="D96" s="10"/>
      <c r="E96" s="10"/>
      <c r="K96" s="10"/>
      <c r="L96" s="10"/>
      <c r="M96" s="9"/>
      <c r="N96" s="9"/>
    </row>
    <row r="97" spans="1:14" s="11" customFormat="1" ht="48.75" customHeight="1">
      <c r="A97" s="10"/>
      <c r="B97" s="10"/>
      <c r="C97" s="10"/>
      <c r="D97" s="10"/>
      <c r="E97" s="10"/>
      <c r="K97" s="10"/>
      <c r="L97" s="10"/>
      <c r="M97" s="9"/>
      <c r="N97" s="9"/>
    </row>
    <row r="98" spans="1:14" s="11" customFormat="1" ht="12.75">
      <c r="A98" s="10"/>
      <c r="B98" s="10"/>
      <c r="C98" s="10"/>
      <c r="D98" s="10"/>
      <c r="E98" s="10"/>
      <c r="K98" s="10"/>
      <c r="L98" s="10"/>
      <c r="M98" s="9"/>
      <c r="N98" s="9"/>
    </row>
    <row r="99" spans="1:14" s="11" customFormat="1" ht="12.75">
      <c r="A99" s="10"/>
      <c r="B99" s="10"/>
      <c r="C99" s="10"/>
      <c r="D99" s="10"/>
      <c r="E99" s="10"/>
      <c r="K99" s="10"/>
      <c r="L99" s="10"/>
      <c r="M99" s="9"/>
      <c r="N99" s="9"/>
    </row>
    <row r="100" spans="1:14" s="11" customFormat="1" ht="12.75">
      <c r="A100" s="10"/>
      <c r="B100" s="10"/>
      <c r="C100" s="10"/>
      <c r="D100" s="10"/>
      <c r="E100" s="10"/>
      <c r="K100" s="10"/>
      <c r="L100" s="10"/>
      <c r="M100" s="9"/>
      <c r="N100" s="9"/>
    </row>
    <row r="101" spans="1:14" s="11" customFormat="1" ht="12.75">
      <c r="A101" s="10"/>
      <c r="B101" s="10"/>
      <c r="C101" s="10"/>
      <c r="D101" s="10"/>
      <c r="E101" s="10"/>
      <c r="K101" s="10"/>
      <c r="L101" s="10"/>
      <c r="M101" s="9"/>
      <c r="N101" s="9"/>
    </row>
    <row r="102" spans="1:14" s="11" customFormat="1" ht="12.75">
      <c r="A102" s="10"/>
      <c r="B102" s="10"/>
      <c r="C102" s="10"/>
      <c r="D102" s="10"/>
      <c r="E102" s="10"/>
      <c r="K102" s="10"/>
      <c r="L102" s="10"/>
      <c r="M102" s="9"/>
      <c r="N102" s="9"/>
    </row>
    <row r="103" spans="1:14" s="11" customFormat="1" ht="12.75">
      <c r="A103" s="10"/>
      <c r="B103" s="10"/>
      <c r="C103" s="10"/>
      <c r="D103" s="10"/>
      <c r="E103" s="10"/>
      <c r="K103" s="10"/>
      <c r="L103" s="10"/>
      <c r="M103" s="9"/>
      <c r="N103" s="9"/>
    </row>
    <row r="104" spans="1:14" s="11" customFormat="1" ht="12.75">
      <c r="A104" s="10"/>
      <c r="B104" s="10"/>
      <c r="C104" s="10"/>
      <c r="D104" s="10"/>
      <c r="E104" s="10"/>
      <c r="K104" s="10"/>
      <c r="L104" s="10"/>
      <c r="M104" s="9"/>
      <c r="N104" s="9"/>
    </row>
    <row r="105" spans="1:14" s="11" customFormat="1" ht="12.75">
      <c r="A105" s="10"/>
      <c r="B105" s="10"/>
      <c r="C105" s="10"/>
      <c r="D105" s="10"/>
      <c r="E105" s="10"/>
      <c r="K105" s="10"/>
      <c r="L105" s="10"/>
      <c r="M105" s="9"/>
      <c r="N105" s="9"/>
    </row>
    <row r="106" spans="1:14" s="11" customFormat="1" ht="12.75">
      <c r="A106" s="10"/>
      <c r="B106" s="10"/>
      <c r="C106" s="10"/>
      <c r="D106" s="10"/>
      <c r="E106" s="10"/>
      <c r="K106" s="10"/>
      <c r="L106" s="10"/>
      <c r="M106" s="9"/>
      <c r="N106" s="9"/>
    </row>
    <row r="107" spans="1:14" s="11" customFormat="1" ht="12.75">
      <c r="A107" s="10"/>
      <c r="B107" s="10"/>
      <c r="C107" s="10"/>
      <c r="D107" s="10"/>
      <c r="E107" s="10"/>
      <c r="K107" s="10"/>
      <c r="L107" s="10"/>
      <c r="M107" s="9"/>
      <c r="N107" s="9"/>
    </row>
    <row r="108" spans="1:14" s="11" customFormat="1" ht="12.75">
      <c r="A108" s="10"/>
      <c r="B108" s="10"/>
      <c r="C108" s="10"/>
      <c r="D108" s="10"/>
      <c r="E108" s="10"/>
      <c r="K108" s="10"/>
      <c r="L108" s="10"/>
      <c r="M108" s="9"/>
      <c r="N108" s="9"/>
    </row>
    <row r="109" spans="1:14" s="11" customFormat="1" ht="12.75">
      <c r="A109" s="10"/>
      <c r="B109" s="10"/>
      <c r="C109" s="10"/>
      <c r="D109" s="10"/>
      <c r="E109" s="10"/>
      <c r="K109" s="10"/>
      <c r="L109" s="10"/>
      <c r="M109" s="9"/>
      <c r="N109" s="9"/>
    </row>
    <row r="110" spans="1:14" s="11" customFormat="1" ht="12.75">
      <c r="A110" s="10"/>
      <c r="B110" s="10"/>
      <c r="C110" s="10"/>
      <c r="D110" s="10"/>
      <c r="E110" s="10"/>
      <c r="K110" s="10"/>
      <c r="L110" s="10"/>
      <c r="M110" s="9"/>
      <c r="N110" s="9"/>
    </row>
    <row r="111" spans="1:14" s="11" customFormat="1" ht="12.75">
      <c r="A111" s="10"/>
      <c r="B111" s="10"/>
      <c r="C111" s="10"/>
      <c r="D111" s="10"/>
      <c r="E111" s="10"/>
      <c r="K111" s="10"/>
      <c r="L111" s="10"/>
      <c r="M111" s="9"/>
      <c r="N111" s="9"/>
    </row>
    <row r="112" spans="1:14" s="11" customFormat="1" ht="12.75">
      <c r="A112" s="10"/>
      <c r="B112" s="10"/>
      <c r="C112" s="10"/>
      <c r="D112" s="10"/>
      <c r="E112" s="10"/>
      <c r="K112" s="10"/>
      <c r="L112" s="10"/>
      <c r="M112" s="9"/>
      <c r="N112" s="9"/>
    </row>
    <row r="113" spans="1:14" s="11" customFormat="1" ht="12.75">
      <c r="A113" s="10"/>
      <c r="B113" s="10"/>
      <c r="C113" s="10"/>
      <c r="D113" s="10"/>
      <c r="E113" s="10"/>
      <c r="K113" s="10"/>
      <c r="L113" s="10"/>
      <c r="M113" s="9"/>
      <c r="N113" s="9"/>
    </row>
    <row r="114" spans="1:14" s="11" customFormat="1" ht="12.75">
      <c r="A114" s="10"/>
      <c r="B114" s="10"/>
      <c r="C114" s="10"/>
      <c r="D114" s="10"/>
      <c r="E114" s="10"/>
      <c r="K114" s="10"/>
      <c r="L114" s="10"/>
      <c r="M114" s="9"/>
      <c r="N114" s="9"/>
    </row>
    <row r="115" spans="1:14" s="11" customFormat="1" ht="12.75">
      <c r="A115" s="10"/>
      <c r="B115" s="10"/>
      <c r="C115" s="10"/>
      <c r="D115" s="10"/>
      <c r="E115" s="10"/>
      <c r="K115" s="10"/>
      <c r="L115" s="10"/>
      <c r="M115" s="9"/>
      <c r="N115" s="9"/>
    </row>
    <row r="116" spans="1:14" s="11" customFormat="1" ht="12.75">
      <c r="A116" s="10"/>
      <c r="B116" s="10"/>
      <c r="C116" s="10"/>
      <c r="D116" s="10"/>
      <c r="E116" s="10"/>
      <c r="K116" s="10"/>
      <c r="L116" s="10"/>
      <c r="M116" s="9"/>
      <c r="N116" s="9"/>
    </row>
    <row r="117" spans="1:14" s="11" customFormat="1" ht="12.75">
      <c r="A117" s="10"/>
      <c r="B117" s="10"/>
      <c r="C117" s="10"/>
      <c r="D117" s="10"/>
      <c r="E117" s="10"/>
      <c r="K117" s="10"/>
      <c r="L117" s="10"/>
      <c r="M117" s="9"/>
      <c r="N117" s="9"/>
    </row>
    <row r="118" spans="1:14" s="11" customFormat="1" ht="12.75">
      <c r="A118" s="10"/>
      <c r="B118" s="10"/>
      <c r="C118" s="10"/>
      <c r="D118" s="10"/>
      <c r="E118" s="10"/>
      <c r="K118" s="10"/>
      <c r="L118" s="10"/>
      <c r="M118" s="9"/>
      <c r="N118" s="9"/>
    </row>
    <row r="119" spans="1:14" s="11" customFormat="1" ht="12.75">
      <c r="A119" s="10"/>
      <c r="B119" s="10"/>
      <c r="C119" s="10"/>
      <c r="D119" s="10"/>
      <c r="E119" s="10"/>
      <c r="K119" s="10"/>
      <c r="L119" s="10"/>
      <c r="M119" s="9"/>
      <c r="N119" s="9"/>
    </row>
    <row r="120" spans="1:14" s="11" customFormat="1" ht="12.75">
      <c r="A120" s="10"/>
      <c r="B120" s="10"/>
      <c r="C120" s="10"/>
      <c r="D120" s="10"/>
      <c r="E120" s="10"/>
      <c r="K120" s="10"/>
      <c r="L120" s="10"/>
      <c r="M120" s="9"/>
      <c r="N120" s="9"/>
    </row>
    <row r="121" spans="1:14" s="11" customFormat="1" ht="12.75">
      <c r="A121" s="10"/>
      <c r="B121" s="10"/>
      <c r="C121" s="10"/>
      <c r="D121" s="10"/>
      <c r="E121" s="10"/>
      <c r="K121" s="10"/>
      <c r="L121" s="10"/>
      <c r="M121" s="9"/>
      <c r="N121" s="9"/>
    </row>
    <row r="122" spans="1:14" s="11" customFormat="1" ht="12.75">
      <c r="A122" s="10"/>
      <c r="B122" s="10"/>
      <c r="C122" s="10"/>
      <c r="D122" s="10"/>
      <c r="E122" s="10"/>
      <c r="K122" s="10"/>
      <c r="L122" s="10"/>
      <c r="M122" s="9"/>
      <c r="N122" s="9"/>
    </row>
    <row r="123" spans="1:14" s="11" customFormat="1" ht="12.75">
      <c r="A123" s="10"/>
      <c r="B123" s="10"/>
      <c r="C123" s="10"/>
      <c r="D123" s="10"/>
      <c r="E123" s="10"/>
      <c r="K123" s="10"/>
      <c r="L123" s="10"/>
      <c r="M123" s="9"/>
      <c r="N123" s="9"/>
    </row>
    <row r="124" spans="1:14" s="11" customFormat="1" ht="12.75">
      <c r="A124" s="10"/>
      <c r="B124" s="10"/>
      <c r="C124" s="10"/>
      <c r="D124" s="10"/>
      <c r="E124" s="10"/>
      <c r="K124" s="10"/>
      <c r="L124" s="10"/>
      <c r="M124" s="9"/>
      <c r="N124" s="9"/>
    </row>
    <row r="125" spans="1:14" s="11" customFormat="1" ht="12.75">
      <c r="A125" s="10"/>
      <c r="B125" s="10"/>
      <c r="C125" s="10"/>
      <c r="D125" s="10"/>
      <c r="E125" s="10"/>
      <c r="K125" s="10"/>
      <c r="L125" s="10"/>
      <c r="M125" s="9"/>
      <c r="N125" s="9"/>
    </row>
    <row r="126" spans="1:14" s="11" customFormat="1" ht="12.75">
      <c r="A126" s="10"/>
      <c r="B126" s="10"/>
      <c r="C126" s="10"/>
      <c r="D126" s="10"/>
      <c r="E126" s="10"/>
      <c r="K126" s="10"/>
      <c r="L126" s="10"/>
      <c r="M126" s="9"/>
      <c r="N126" s="9"/>
    </row>
    <row r="127" spans="1:14" s="11" customFormat="1" ht="12.75">
      <c r="A127" s="10"/>
      <c r="B127" s="10"/>
      <c r="C127" s="10"/>
      <c r="D127" s="10"/>
      <c r="E127" s="10"/>
      <c r="K127" s="10"/>
      <c r="L127" s="10"/>
      <c r="M127" s="9"/>
      <c r="N127" s="9"/>
    </row>
    <row r="128" spans="1:14" s="11" customFormat="1" ht="12.75">
      <c r="A128" s="10"/>
      <c r="B128" s="10"/>
      <c r="C128" s="10"/>
      <c r="D128" s="10"/>
      <c r="E128" s="10"/>
      <c r="K128" s="10"/>
      <c r="L128" s="10"/>
      <c r="M128" s="9"/>
      <c r="N128" s="9"/>
    </row>
    <row r="129" spans="1:14" s="11" customFormat="1" ht="12.75">
      <c r="A129" s="10"/>
      <c r="B129" s="10"/>
      <c r="C129" s="10"/>
      <c r="D129" s="10"/>
      <c r="E129" s="10"/>
      <c r="K129" s="10"/>
      <c r="L129" s="10"/>
      <c r="M129" s="9"/>
      <c r="N129" s="9"/>
    </row>
    <row r="130" spans="1:14" s="11" customFormat="1" ht="12.75">
      <c r="A130" s="10"/>
      <c r="B130" s="10"/>
      <c r="C130" s="10"/>
      <c r="D130" s="10"/>
      <c r="E130" s="10"/>
      <c r="K130" s="10"/>
      <c r="L130" s="10"/>
      <c r="M130" s="9"/>
      <c r="N130" s="9"/>
    </row>
    <row r="131" spans="1:14" s="11" customFormat="1" ht="12.75">
      <c r="A131" s="10"/>
      <c r="B131" s="10"/>
      <c r="C131" s="10"/>
      <c r="D131" s="10"/>
      <c r="E131" s="10"/>
      <c r="K131" s="10"/>
      <c r="L131" s="10"/>
      <c r="M131" s="9"/>
      <c r="N131" s="9"/>
    </row>
    <row r="132" spans="1:14" s="11" customFormat="1" ht="12.75">
      <c r="A132" s="10"/>
      <c r="B132" s="10"/>
      <c r="C132" s="10"/>
      <c r="D132" s="10"/>
      <c r="E132" s="10"/>
      <c r="K132" s="10"/>
      <c r="L132" s="10"/>
      <c r="M132" s="9"/>
      <c r="N132" s="9"/>
    </row>
    <row r="133" spans="1:14" s="11" customFormat="1" ht="12.75">
      <c r="A133" s="10"/>
      <c r="B133" s="10"/>
      <c r="C133" s="10"/>
      <c r="D133" s="10"/>
      <c r="E133" s="10"/>
      <c r="K133" s="10"/>
      <c r="L133" s="10"/>
      <c r="M133" s="9"/>
      <c r="N133" s="9"/>
    </row>
    <row r="134" spans="1:14" s="11" customFormat="1" ht="12.75">
      <c r="A134" s="10"/>
      <c r="B134" s="10"/>
      <c r="C134" s="10"/>
      <c r="D134" s="10"/>
      <c r="E134" s="10"/>
      <c r="K134" s="10"/>
      <c r="L134" s="10"/>
      <c r="M134" s="9"/>
      <c r="N134" s="9"/>
    </row>
    <row r="135" spans="1:14" s="11" customFormat="1" ht="12.75">
      <c r="A135" s="10"/>
      <c r="B135" s="10"/>
      <c r="C135" s="10"/>
      <c r="D135" s="10"/>
      <c r="E135" s="10"/>
      <c r="K135" s="10"/>
      <c r="L135" s="10"/>
      <c r="M135" s="9"/>
      <c r="N135" s="9"/>
    </row>
    <row r="136" spans="1:14" s="11" customFormat="1" ht="12.75">
      <c r="A136" s="10"/>
      <c r="B136" s="10"/>
      <c r="C136" s="10"/>
      <c r="D136" s="10"/>
      <c r="E136" s="10"/>
      <c r="K136" s="10"/>
      <c r="L136" s="10"/>
      <c r="M136" s="9"/>
      <c r="N136" s="9"/>
    </row>
    <row r="137" spans="1:14" s="11" customFormat="1" ht="12.75">
      <c r="A137" s="10"/>
      <c r="B137" s="10"/>
      <c r="C137" s="10"/>
      <c r="D137" s="10"/>
      <c r="E137" s="10"/>
      <c r="K137" s="10"/>
      <c r="L137" s="10"/>
      <c r="M137" s="9"/>
      <c r="N137" s="9"/>
    </row>
    <row r="138" spans="1:14" s="11" customFormat="1" ht="12.75">
      <c r="A138" s="10"/>
      <c r="B138" s="10"/>
      <c r="C138" s="10"/>
      <c r="D138" s="10"/>
      <c r="E138" s="10"/>
      <c r="K138" s="10"/>
      <c r="L138" s="10"/>
      <c r="M138" s="9"/>
      <c r="N138" s="9"/>
    </row>
    <row r="139" spans="1:14" s="11" customFormat="1" ht="12.75">
      <c r="A139" s="10"/>
      <c r="B139" s="10"/>
      <c r="C139" s="10"/>
      <c r="D139" s="10"/>
      <c r="E139" s="10"/>
      <c r="K139" s="10"/>
      <c r="L139" s="10"/>
      <c r="M139" s="9"/>
      <c r="N139" s="9"/>
    </row>
    <row r="140" spans="1:14" s="11" customFormat="1" ht="12.75">
      <c r="A140" s="10"/>
      <c r="B140" s="10"/>
      <c r="C140" s="10"/>
      <c r="D140" s="10"/>
      <c r="E140" s="10"/>
      <c r="K140" s="10"/>
      <c r="L140" s="10"/>
      <c r="M140" s="9"/>
      <c r="N140" s="9"/>
    </row>
    <row r="141" spans="1:14" s="11" customFormat="1" ht="12.75">
      <c r="A141" s="10"/>
      <c r="B141" s="10"/>
      <c r="C141" s="10"/>
      <c r="D141" s="10"/>
      <c r="E141" s="10"/>
      <c r="K141" s="10"/>
      <c r="L141" s="10"/>
      <c r="M141" s="9"/>
      <c r="N141" s="9"/>
    </row>
    <row r="142" spans="1:14" s="11" customFormat="1" ht="12.75">
      <c r="A142" s="10"/>
      <c r="B142" s="10"/>
      <c r="C142" s="10"/>
      <c r="D142" s="10"/>
      <c r="E142" s="10"/>
      <c r="K142" s="10"/>
      <c r="L142" s="10"/>
      <c r="M142" s="9"/>
      <c r="N142" s="9"/>
    </row>
    <row r="143" spans="1:14" s="11" customFormat="1" ht="12.75">
      <c r="A143" s="10"/>
      <c r="B143" s="10"/>
      <c r="C143" s="10"/>
      <c r="D143" s="10"/>
      <c r="E143" s="10"/>
      <c r="K143" s="10"/>
      <c r="L143" s="10"/>
      <c r="M143" s="9"/>
      <c r="N143" s="9"/>
    </row>
    <row r="144" spans="1:14" s="11" customFormat="1" ht="12.75">
      <c r="A144" s="10"/>
      <c r="B144" s="10"/>
      <c r="C144" s="10"/>
      <c r="D144" s="10"/>
      <c r="E144" s="10"/>
      <c r="K144" s="10"/>
      <c r="L144" s="10"/>
      <c r="M144" s="9"/>
      <c r="N144" s="9"/>
    </row>
    <row r="145" spans="1:14" s="11" customFormat="1" ht="12.75">
      <c r="A145" s="10"/>
      <c r="B145" s="10"/>
      <c r="C145" s="10"/>
      <c r="D145" s="10"/>
      <c r="E145" s="10"/>
      <c r="K145" s="10"/>
      <c r="L145" s="10"/>
      <c r="M145" s="9"/>
      <c r="N145" s="9"/>
    </row>
    <row r="146" spans="1:14" s="11" customFormat="1" ht="12.75">
      <c r="A146" s="10"/>
      <c r="B146" s="10"/>
      <c r="C146" s="10"/>
      <c r="D146" s="10"/>
      <c r="E146" s="10"/>
      <c r="K146" s="10"/>
      <c r="L146" s="10"/>
      <c r="M146" s="9"/>
      <c r="N146" s="9"/>
    </row>
    <row r="147" spans="1:14" s="11" customFormat="1" ht="12.75">
      <c r="A147" s="10"/>
      <c r="B147" s="10"/>
      <c r="C147" s="10"/>
      <c r="D147" s="10"/>
      <c r="E147" s="10"/>
      <c r="K147" s="10"/>
      <c r="L147" s="10"/>
      <c r="M147" s="9"/>
      <c r="N147" s="9"/>
    </row>
    <row r="148" spans="1:14" s="11" customFormat="1" ht="12.75">
      <c r="A148" s="10"/>
      <c r="B148" s="10"/>
      <c r="C148" s="10"/>
      <c r="D148" s="10"/>
      <c r="E148" s="10"/>
      <c r="K148" s="10"/>
      <c r="L148" s="10"/>
      <c r="M148" s="9"/>
      <c r="N148" s="9"/>
    </row>
    <row r="149" spans="1:14" s="11" customFormat="1" ht="12.75">
      <c r="A149" s="10"/>
      <c r="B149" s="10"/>
      <c r="C149" s="10"/>
      <c r="D149" s="10"/>
      <c r="E149" s="10"/>
      <c r="K149" s="10"/>
      <c r="L149" s="10"/>
      <c r="M149" s="9"/>
      <c r="N149" s="9"/>
    </row>
    <row r="150" spans="1:14" s="11" customFormat="1" ht="12.75">
      <c r="A150" s="10"/>
      <c r="B150" s="10"/>
      <c r="C150" s="10"/>
      <c r="D150" s="10"/>
      <c r="E150" s="10"/>
      <c r="K150" s="10"/>
      <c r="L150" s="10"/>
      <c r="M150" s="9"/>
      <c r="N150" s="9"/>
    </row>
    <row r="151" spans="1:14" s="11" customFormat="1" ht="12.75">
      <c r="A151" s="10"/>
      <c r="B151" s="10"/>
      <c r="C151" s="10"/>
      <c r="D151" s="10"/>
      <c r="E151" s="10"/>
      <c r="K151" s="10"/>
      <c r="L151" s="10"/>
      <c r="M151" s="9"/>
      <c r="N151" s="9"/>
    </row>
    <row r="152" spans="1:14" s="11" customFormat="1" ht="12.75">
      <c r="A152" s="10"/>
      <c r="B152" s="10"/>
      <c r="C152" s="10"/>
      <c r="D152" s="10"/>
      <c r="E152" s="10"/>
      <c r="K152" s="10"/>
      <c r="L152" s="10"/>
      <c r="M152" s="9"/>
      <c r="N152" s="9"/>
    </row>
    <row r="153" spans="1:14" s="11" customFormat="1" ht="12.75">
      <c r="A153" s="10"/>
      <c r="B153" s="10"/>
      <c r="C153" s="10"/>
      <c r="D153" s="10"/>
      <c r="E153" s="10"/>
      <c r="K153" s="10"/>
      <c r="L153" s="10"/>
      <c r="M153" s="9"/>
      <c r="N153" s="9"/>
    </row>
    <row r="154" spans="1:14" s="11" customFormat="1" ht="12.75">
      <c r="A154" s="10"/>
      <c r="B154" s="10"/>
      <c r="C154" s="10"/>
      <c r="D154" s="10"/>
      <c r="E154" s="10"/>
      <c r="K154" s="10"/>
      <c r="L154" s="10"/>
      <c r="M154" s="9"/>
      <c r="N154" s="9"/>
    </row>
    <row r="155" spans="1:14" s="11" customFormat="1" ht="12.75">
      <c r="A155" s="10"/>
      <c r="B155" s="10"/>
      <c r="C155" s="10"/>
      <c r="D155" s="10"/>
      <c r="E155" s="10"/>
      <c r="K155" s="10"/>
      <c r="L155" s="10"/>
      <c r="M155" s="9"/>
      <c r="N155" s="9"/>
    </row>
    <row r="156" spans="1:14" s="11" customFormat="1" ht="12.75">
      <c r="A156" s="10"/>
      <c r="B156" s="10"/>
      <c r="C156" s="10"/>
      <c r="D156" s="10"/>
      <c r="E156" s="10"/>
      <c r="K156" s="10"/>
      <c r="L156" s="10"/>
      <c r="M156" s="9"/>
      <c r="N156" s="9"/>
    </row>
    <row r="157" spans="1:14" s="11" customFormat="1" ht="12.75">
      <c r="A157" s="10"/>
      <c r="B157" s="10"/>
      <c r="C157" s="10"/>
      <c r="D157" s="10"/>
      <c r="E157" s="10"/>
      <c r="K157" s="10"/>
      <c r="L157" s="10"/>
      <c r="M157" s="9"/>
      <c r="N157" s="9"/>
    </row>
    <row r="158" spans="1:14" s="11" customFormat="1" ht="12.75">
      <c r="A158" s="10"/>
      <c r="B158" s="10"/>
      <c r="C158" s="10"/>
      <c r="D158" s="10"/>
      <c r="E158" s="10"/>
      <c r="K158" s="10"/>
      <c r="L158" s="10"/>
      <c r="M158" s="9"/>
      <c r="N158" s="9"/>
    </row>
    <row r="159" spans="1:14" s="11" customFormat="1" ht="12.75">
      <c r="A159" s="10"/>
      <c r="B159" s="10"/>
      <c r="C159" s="10"/>
      <c r="D159" s="10"/>
      <c r="E159" s="10"/>
      <c r="K159" s="10"/>
      <c r="L159" s="10"/>
      <c r="M159" s="9"/>
      <c r="N159" s="9"/>
    </row>
    <row r="160" spans="1:14" s="11" customFormat="1" ht="12.75">
      <c r="A160" s="10"/>
      <c r="B160" s="10"/>
      <c r="C160" s="10"/>
      <c r="D160" s="10"/>
      <c r="E160" s="10"/>
      <c r="K160" s="10"/>
      <c r="L160" s="10"/>
      <c r="M160" s="9"/>
      <c r="N160" s="9"/>
    </row>
    <row r="161" spans="1:14" s="11" customFormat="1" ht="12.75">
      <c r="A161" s="10"/>
      <c r="B161" s="10"/>
      <c r="C161" s="10"/>
      <c r="D161" s="10"/>
      <c r="E161" s="10"/>
      <c r="K161" s="10"/>
      <c r="L161" s="10"/>
      <c r="M161" s="9"/>
      <c r="N161" s="9"/>
    </row>
    <row r="162" spans="1:14" s="11" customFormat="1" ht="12.75">
      <c r="A162" s="10"/>
      <c r="B162" s="10"/>
      <c r="C162" s="10"/>
      <c r="D162" s="10"/>
      <c r="E162" s="10"/>
      <c r="K162" s="10"/>
      <c r="L162" s="10"/>
      <c r="M162" s="9"/>
      <c r="N162" s="9"/>
    </row>
    <row r="163" spans="1:14" s="11" customFormat="1" ht="12.75">
      <c r="A163" s="10"/>
      <c r="B163" s="10"/>
      <c r="C163" s="10"/>
      <c r="D163" s="10"/>
      <c r="E163" s="10"/>
      <c r="K163" s="10"/>
      <c r="L163" s="10"/>
      <c r="M163" s="9"/>
      <c r="N163" s="9"/>
    </row>
    <row r="164" spans="1:14" s="11" customFormat="1" ht="12.75">
      <c r="A164" s="10"/>
      <c r="B164" s="10"/>
      <c r="C164" s="10"/>
      <c r="D164" s="10"/>
      <c r="E164" s="10"/>
      <c r="K164" s="10"/>
      <c r="L164" s="10"/>
      <c r="M164" s="9"/>
      <c r="N164" s="9"/>
    </row>
    <row r="165" spans="1:14" s="11" customFormat="1" ht="12.75">
      <c r="A165" s="10"/>
      <c r="B165" s="10"/>
      <c r="C165" s="10"/>
      <c r="D165" s="10"/>
      <c r="E165" s="10"/>
      <c r="K165" s="10"/>
      <c r="L165" s="10"/>
      <c r="M165" s="9"/>
      <c r="N165" s="9"/>
    </row>
    <row r="166" spans="1:14" s="11" customFormat="1" ht="12.75">
      <c r="A166" s="10"/>
      <c r="B166" s="10"/>
      <c r="C166" s="10"/>
      <c r="D166" s="10"/>
      <c r="E166" s="10"/>
      <c r="K166" s="10"/>
      <c r="L166" s="10"/>
      <c r="M166" s="9"/>
      <c r="N166" s="9"/>
    </row>
    <row r="167" spans="1:14" s="11" customFormat="1" ht="12.75">
      <c r="A167" s="10"/>
      <c r="B167" s="10"/>
      <c r="C167" s="10"/>
      <c r="D167" s="10"/>
      <c r="E167" s="10"/>
      <c r="K167" s="10"/>
      <c r="L167" s="10"/>
      <c r="M167" s="9"/>
      <c r="N167" s="9"/>
    </row>
    <row r="168" spans="1:14" s="11" customFormat="1" ht="12.75">
      <c r="A168" s="10"/>
      <c r="B168" s="10"/>
      <c r="C168" s="10"/>
      <c r="D168" s="10"/>
      <c r="E168" s="10"/>
      <c r="K168" s="10"/>
      <c r="L168" s="10"/>
      <c r="M168" s="9"/>
      <c r="N168" s="9"/>
    </row>
    <row r="169" spans="1:14" s="11" customFormat="1" ht="12.75">
      <c r="A169" s="10"/>
      <c r="B169" s="10"/>
      <c r="C169" s="10"/>
      <c r="D169" s="10"/>
      <c r="E169" s="10"/>
      <c r="K169" s="10"/>
      <c r="L169" s="10"/>
      <c r="M169" s="9"/>
      <c r="N169" s="9"/>
    </row>
    <row r="170" spans="1:14" s="11" customFormat="1" ht="12.75">
      <c r="A170" s="10"/>
      <c r="B170" s="10"/>
      <c r="C170" s="10"/>
      <c r="D170" s="10"/>
      <c r="E170" s="10"/>
      <c r="K170" s="10"/>
      <c r="L170" s="10"/>
      <c r="M170" s="9"/>
      <c r="N170" s="9"/>
    </row>
    <row r="171" spans="1:14" s="11" customFormat="1" ht="12.75">
      <c r="A171" s="10"/>
      <c r="B171" s="10"/>
      <c r="C171" s="10"/>
      <c r="D171" s="10"/>
      <c r="E171" s="10"/>
      <c r="K171" s="10"/>
      <c r="L171" s="10"/>
      <c r="M171" s="9"/>
      <c r="N171" s="9"/>
    </row>
    <row r="172" spans="1:14" s="11" customFormat="1" ht="12.75">
      <c r="A172" s="10"/>
      <c r="B172" s="10"/>
      <c r="C172" s="10"/>
      <c r="D172" s="10"/>
      <c r="E172" s="10"/>
      <c r="K172" s="10"/>
      <c r="L172" s="10"/>
      <c r="M172" s="9"/>
      <c r="N172" s="9"/>
    </row>
    <row r="173" spans="1:14" s="11" customFormat="1" ht="12.75">
      <c r="A173" s="10"/>
      <c r="B173" s="10"/>
      <c r="C173" s="10"/>
      <c r="D173" s="10"/>
      <c r="E173" s="10"/>
      <c r="K173" s="10"/>
      <c r="L173" s="10"/>
      <c r="M173" s="9"/>
      <c r="N173" s="9"/>
    </row>
    <row r="174" spans="1:14" s="11" customFormat="1" ht="12.75">
      <c r="A174" s="10"/>
      <c r="B174" s="10"/>
      <c r="C174" s="10"/>
      <c r="D174" s="10"/>
      <c r="E174" s="10"/>
      <c r="K174" s="10"/>
      <c r="L174" s="10"/>
      <c r="M174" s="9"/>
      <c r="N174" s="9"/>
    </row>
    <row r="175" spans="1:14" s="11" customFormat="1" ht="12.75">
      <c r="A175" s="10"/>
      <c r="B175" s="10"/>
      <c r="C175" s="10"/>
      <c r="D175" s="10"/>
      <c r="E175" s="10"/>
      <c r="K175" s="10"/>
      <c r="L175" s="10"/>
      <c r="M175" s="9"/>
      <c r="N175" s="9"/>
    </row>
    <row r="176" spans="1:14" s="11" customFormat="1" ht="12.75">
      <c r="A176" s="10"/>
      <c r="B176" s="10"/>
      <c r="C176" s="10"/>
      <c r="D176" s="10"/>
      <c r="E176" s="10"/>
      <c r="K176" s="10"/>
      <c r="L176" s="10"/>
      <c r="M176" s="9"/>
      <c r="N176" s="9"/>
    </row>
    <row r="177" spans="1:14" s="11" customFormat="1" ht="12.75">
      <c r="A177" s="10"/>
      <c r="B177" s="10"/>
      <c r="C177" s="10"/>
      <c r="D177" s="10"/>
      <c r="E177" s="10"/>
      <c r="K177" s="10"/>
      <c r="L177" s="10"/>
      <c r="M177" s="9"/>
      <c r="N177" s="9"/>
    </row>
    <row r="178" spans="1:14" s="11" customFormat="1" ht="12.75">
      <c r="A178" s="10"/>
      <c r="B178" s="10"/>
      <c r="C178" s="10"/>
      <c r="D178" s="10"/>
      <c r="E178" s="10"/>
      <c r="K178" s="10"/>
      <c r="L178" s="10"/>
      <c r="M178" s="9"/>
      <c r="N178" s="9"/>
    </row>
    <row r="179" spans="1:14" s="11" customFormat="1" ht="12.75">
      <c r="A179" s="10"/>
      <c r="B179" s="10"/>
      <c r="C179" s="10"/>
      <c r="D179" s="10"/>
      <c r="E179" s="10"/>
      <c r="K179" s="10"/>
      <c r="L179" s="10"/>
      <c r="M179" s="9"/>
      <c r="N179" s="9"/>
    </row>
    <row r="180" spans="1:14" s="11" customFormat="1" ht="12.75">
      <c r="A180" s="10"/>
      <c r="B180" s="10"/>
      <c r="C180" s="10"/>
      <c r="D180" s="10"/>
      <c r="E180" s="10"/>
      <c r="K180" s="10"/>
      <c r="L180" s="10"/>
      <c r="M180" s="9"/>
      <c r="N180" s="9"/>
    </row>
    <row r="181" spans="1:14" s="11" customFormat="1" ht="12.75">
      <c r="A181" s="10"/>
      <c r="B181" s="10"/>
      <c r="C181" s="10"/>
      <c r="D181" s="10"/>
      <c r="E181" s="10"/>
      <c r="K181" s="10"/>
      <c r="L181" s="10"/>
      <c r="M181" s="9"/>
      <c r="N181" s="9"/>
    </row>
    <row r="182" spans="1:14" s="11" customFormat="1" ht="12.75">
      <c r="A182" s="10"/>
      <c r="B182" s="10"/>
      <c r="C182" s="10"/>
      <c r="D182" s="10"/>
      <c r="E182" s="10"/>
      <c r="K182" s="10"/>
      <c r="L182" s="10"/>
      <c r="M182" s="9"/>
      <c r="N182" s="9"/>
    </row>
    <row r="183" spans="1:14" s="11" customFormat="1" ht="12.75">
      <c r="A183" s="10"/>
      <c r="B183" s="10"/>
      <c r="C183" s="10"/>
      <c r="D183" s="10"/>
      <c r="E183" s="10"/>
      <c r="K183" s="10"/>
      <c r="L183" s="10"/>
      <c r="M183" s="9"/>
      <c r="N183" s="9"/>
    </row>
    <row r="184" spans="1:14" s="11" customFormat="1" ht="12.75">
      <c r="A184" s="10"/>
      <c r="B184" s="10"/>
      <c r="C184" s="10"/>
      <c r="D184" s="10"/>
      <c r="E184" s="10"/>
      <c r="K184" s="10"/>
      <c r="L184" s="10"/>
      <c r="M184" s="9"/>
      <c r="N184" s="9"/>
    </row>
    <row r="185" spans="1:14" s="11" customFormat="1" ht="12.75">
      <c r="A185" s="10"/>
      <c r="B185" s="10"/>
      <c r="C185" s="10"/>
      <c r="D185" s="10"/>
      <c r="E185" s="10"/>
      <c r="K185" s="10"/>
      <c r="L185" s="10"/>
      <c r="M185" s="9"/>
      <c r="N185" s="9"/>
    </row>
    <row r="186" spans="1:14" s="11" customFormat="1" ht="12.75">
      <c r="A186" s="10"/>
      <c r="B186" s="10"/>
      <c r="C186" s="10"/>
      <c r="D186" s="10"/>
      <c r="E186" s="10"/>
      <c r="K186" s="10"/>
      <c r="L186" s="10"/>
      <c r="M186" s="9"/>
      <c r="N186" s="9"/>
    </row>
    <row r="187" spans="1:14" s="11" customFormat="1" ht="12.75">
      <c r="A187" s="10"/>
      <c r="B187" s="10"/>
      <c r="C187" s="10"/>
      <c r="D187" s="10"/>
      <c r="E187" s="10"/>
      <c r="K187" s="10"/>
      <c r="L187" s="10"/>
      <c r="M187" s="9"/>
      <c r="N187" s="9"/>
    </row>
    <row r="188" spans="1:14" s="11" customFormat="1" ht="12.75">
      <c r="A188" s="10"/>
      <c r="B188" s="10"/>
      <c r="C188" s="10"/>
      <c r="D188" s="10"/>
      <c r="E188" s="10"/>
      <c r="K188" s="10"/>
      <c r="L188" s="10"/>
      <c r="M188" s="9"/>
      <c r="N188" s="9"/>
    </row>
    <row r="189" spans="1:14" s="11" customFormat="1" ht="12.75">
      <c r="A189" s="10"/>
      <c r="B189" s="10"/>
      <c r="C189" s="10"/>
      <c r="D189" s="10"/>
      <c r="E189" s="10"/>
      <c r="K189" s="10"/>
      <c r="L189" s="10"/>
      <c r="M189" s="9"/>
      <c r="N189" s="9"/>
    </row>
    <row r="190" spans="1:14" s="11" customFormat="1" ht="12.75">
      <c r="A190" s="10"/>
      <c r="B190" s="10"/>
      <c r="C190" s="10"/>
      <c r="D190" s="10"/>
      <c r="E190" s="10"/>
      <c r="K190" s="10"/>
      <c r="L190" s="10"/>
      <c r="M190" s="9"/>
      <c r="N190" s="9"/>
    </row>
    <row r="191" spans="1:14" s="11" customFormat="1" ht="12.75">
      <c r="A191" s="10"/>
      <c r="B191" s="10"/>
      <c r="C191" s="10"/>
      <c r="D191" s="10"/>
      <c r="E191" s="10"/>
      <c r="K191" s="10"/>
      <c r="L191" s="10"/>
      <c r="M191" s="9"/>
      <c r="N191" s="9"/>
    </row>
    <row r="192" spans="1:14" s="11" customFormat="1" ht="12.75">
      <c r="A192" s="10"/>
      <c r="B192" s="10"/>
      <c r="C192" s="10"/>
      <c r="D192" s="10"/>
      <c r="E192" s="10"/>
      <c r="K192" s="10"/>
      <c r="L192" s="10"/>
      <c r="M192" s="9"/>
      <c r="N192" s="9"/>
    </row>
    <row r="193" spans="1:14" s="11" customFormat="1" ht="12.75">
      <c r="A193" s="10"/>
      <c r="B193" s="10"/>
      <c r="C193" s="10"/>
      <c r="D193" s="10"/>
      <c r="E193" s="10"/>
      <c r="K193" s="10"/>
      <c r="L193" s="10"/>
      <c r="M193" s="9"/>
      <c r="N193" s="9"/>
    </row>
    <row r="194" spans="1:14" s="11" customFormat="1" ht="12.75">
      <c r="A194" s="10"/>
      <c r="B194" s="10"/>
      <c r="C194" s="10"/>
      <c r="D194" s="10"/>
      <c r="E194" s="10"/>
      <c r="K194" s="10"/>
      <c r="L194" s="10"/>
      <c r="M194" s="9"/>
      <c r="N194" s="9"/>
    </row>
    <row r="195" spans="1:14" s="11" customFormat="1" ht="12.75">
      <c r="A195" s="10"/>
      <c r="B195" s="10"/>
      <c r="C195" s="10"/>
      <c r="D195" s="10"/>
      <c r="E195" s="10"/>
      <c r="K195" s="10"/>
      <c r="L195" s="10"/>
      <c r="M195" s="9"/>
      <c r="N195" s="9"/>
    </row>
    <row r="196" spans="1:14" s="11" customFormat="1" ht="12.75">
      <c r="A196" s="10"/>
      <c r="B196" s="10"/>
      <c r="C196" s="10"/>
      <c r="D196" s="10"/>
      <c r="E196" s="10"/>
      <c r="K196" s="10"/>
      <c r="L196" s="10"/>
      <c r="M196" s="9"/>
      <c r="N196" s="9"/>
    </row>
    <row r="197" spans="1:14" s="11" customFormat="1" ht="12.75">
      <c r="A197" s="10"/>
      <c r="B197" s="10"/>
      <c r="C197" s="10"/>
      <c r="D197" s="10"/>
      <c r="E197" s="10"/>
      <c r="K197" s="10"/>
      <c r="L197" s="10"/>
      <c r="M197" s="9"/>
      <c r="N197" s="9"/>
    </row>
    <row r="198" spans="1:14" s="11" customFormat="1" ht="12.75">
      <c r="A198" s="10"/>
      <c r="B198" s="10"/>
      <c r="C198" s="10"/>
      <c r="D198" s="10"/>
      <c r="E198" s="10"/>
      <c r="K198" s="10"/>
      <c r="L198" s="10"/>
      <c r="M198" s="9"/>
      <c r="N198" s="9"/>
    </row>
    <row r="199" spans="1:14" s="11" customFormat="1" ht="12.75">
      <c r="A199" s="10"/>
      <c r="B199" s="10"/>
      <c r="C199" s="10"/>
      <c r="D199" s="10"/>
      <c r="E199" s="10"/>
      <c r="K199" s="10"/>
      <c r="L199" s="10"/>
      <c r="M199" s="9"/>
      <c r="N199" s="9"/>
    </row>
    <row r="200" spans="1:14" s="11" customFormat="1" ht="12.75">
      <c r="A200" s="10"/>
      <c r="B200" s="10"/>
      <c r="C200" s="10"/>
      <c r="D200" s="10"/>
      <c r="E200" s="10"/>
      <c r="K200" s="10"/>
      <c r="L200" s="10"/>
      <c r="M200" s="9"/>
      <c r="N200" s="9"/>
    </row>
    <row r="201" spans="1:14" s="11" customFormat="1" ht="12.75">
      <c r="A201" s="10"/>
      <c r="B201" s="10"/>
      <c r="C201" s="10"/>
      <c r="D201" s="10"/>
      <c r="E201" s="10"/>
      <c r="K201" s="10"/>
      <c r="L201" s="10"/>
      <c r="M201" s="9"/>
      <c r="N201" s="9"/>
    </row>
    <row r="202" spans="1:14" s="11" customFormat="1" ht="12.75">
      <c r="A202" s="10"/>
      <c r="B202" s="10"/>
      <c r="C202" s="10"/>
      <c r="D202" s="10"/>
      <c r="E202" s="10"/>
      <c r="K202" s="10"/>
      <c r="L202" s="10"/>
      <c r="M202" s="9"/>
      <c r="N202" s="9"/>
    </row>
    <row r="203" spans="1:14" s="11" customFormat="1" ht="12.75">
      <c r="A203" s="10"/>
      <c r="B203" s="10"/>
      <c r="C203" s="10"/>
      <c r="D203" s="10"/>
      <c r="E203" s="10"/>
      <c r="K203" s="10"/>
      <c r="L203" s="10"/>
      <c r="M203" s="9"/>
      <c r="N203" s="9"/>
    </row>
    <row r="204" spans="1:14" s="11" customFormat="1" ht="12.75">
      <c r="A204" s="10"/>
      <c r="B204" s="10"/>
      <c r="C204" s="10"/>
      <c r="D204" s="10"/>
      <c r="E204" s="10"/>
      <c r="K204" s="10"/>
      <c r="L204" s="10"/>
      <c r="M204" s="9"/>
      <c r="N204" s="9"/>
    </row>
    <row r="205" spans="1:14" s="11" customFormat="1" ht="12.75">
      <c r="A205" s="10"/>
      <c r="B205" s="10"/>
      <c r="C205" s="10"/>
      <c r="D205" s="10"/>
      <c r="E205" s="10"/>
      <c r="K205" s="10"/>
      <c r="L205" s="10"/>
      <c r="M205" s="9"/>
      <c r="N205" s="9"/>
    </row>
    <row r="206" spans="1:14" s="11" customFormat="1" ht="12.75">
      <c r="A206" s="10"/>
      <c r="B206" s="10"/>
      <c r="C206" s="10"/>
      <c r="D206" s="10"/>
      <c r="E206" s="10"/>
      <c r="K206" s="10"/>
      <c r="L206" s="10"/>
      <c r="M206" s="9"/>
      <c r="N206" s="9"/>
    </row>
    <row r="207" spans="1:14" s="11" customFormat="1" ht="12.75">
      <c r="A207" s="10"/>
      <c r="B207" s="10"/>
      <c r="C207" s="10"/>
      <c r="D207" s="10"/>
      <c r="E207" s="10"/>
      <c r="K207" s="10"/>
      <c r="L207" s="10"/>
      <c r="M207" s="9"/>
      <c r="N207" s="9"/>
    </row>
    <row r="208" spans="1:14" s="11" customFormat="1" ht="12.75">
      <c r="A208" s="10"/>
      <c r="B208" s="10"/>
      <c r="C208" s="10"/>
      <c r="D208" s="10"/>
      <c r="E208" s="10"/>
      <c r="K208" s="10"/>
      <c r="L208" s="10"/>
      <c r="M208" s="9"/>
      <c r="N208" s="9"/>
    </row>
  </sheetData>
  <sheetProtection/>
  <mergeCells count="1">
    <mergeCell ref="B12:C12"/>
  </mergeCells>
  <printOptions/>
  <pageMargins left="0.7874015748031497" right="0.1968503937007874" top="0.7874015748031497" bottom="0.1968503937007874" header="0.511811023622047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8"/>
  <sheetViews>
    <sheetView zoomScale="80" zoomScaleNormal="80" zoomScalePageLayoutView="0" workbookViewId="0" topLeftCell="A174">
      <selection activeCell="L184" sqref="L184"/>
    </sheetView>
  </sheetViews>
  <sheetFormatPr defaultColWidth="9.00390625" defaultRowHeight="12.75"/>
  <cols>
    <col min="1" max="1" width="10.00390625" style="146" customWidth="1"/>
    <col min="2" max="2" width="47.125" style="146" customWidth="1"/>
    <col min="3" max="3" width="7.00390625" style="146" customWidth="1"/>
    <col min="4" max="4" width="7.75390625" style="146" customWidth="1"/>
    <col min="5" max="5" width="10.75390625" style="146" customWidth="1"/>
    <col min="6" max="6" width="9.25390625" style="146" customWidth="1"/>
    <col min="7" max="7" width="8.125" style="146" customWidth="1"/>
    <col min="8" max="8" width="10.375" style="43" customWidth="1"/>
    <col min="9" max="9" width="10.25390625" style="146" customWidth="1"/>
    <col min="10" max="10" width="8.25390625" style="146" customWidth="1"/>
    <col min="11" max="11" width="8.00390625" style="146" customWidth="1"/>
    <col min="12" max="12" width="10.875" style="146" customWidth="1"/>
    <col min="13" max="13" width="21.75390625" style="146" customWidth="1"/>
    <col min="14" max="16384" width="9.125" style="146" customWidth="1"/>
  </cols>
  <sheetData>
    <row r="1" spans="1:10" ht="12.75">
      <c r="A1" s="211"/>
      <c r="B1" s="211"/>
      <c r="C1" s="211"/>
      <c r="D1" s="211"/>
      <c r="E1" s="211"/>
      <c r="F1" s="211"/>
      <c r="G1" s="211"/>
      <c r="H1" s="213" t="s">
        <v>451</v>
      </c>
      <c r="I1" s="213"/>
      <c r="J1" s="211"/>
    </row>
    <row r="2" spans="1:14" ht="12.75">
      <c r="A2" s="211"/>
      <c r="B2" s="211"/>
      <c r="C2" s="211"/>
      <c r="D2" s="211"/>
      <c r="E2" s="211"/>
      <c r="F2" s="211"/>
      <c r="G2" s="211"/>
      <c r="J2" s="211"/>
      <c r="N2" s="211"/>
    </row>
    <row r="3" spans="1:14" ht="12.75">
      <c r="A3" s="211"/>
      <c r="B3" s="211"/>
      <c r="C3" s="211"/>
      <c r="D3" s="211"/>
      <c r="E3" s="211"/>
      <c r="F3" s="211"/>
      <c r="G3" s="211"/>
      <c r="H3" s="214" t="s">
        <v>213</v>
      </c>
      <c r="J3" s="211"/>
      <c r="N3" s="211"/>
    </row>
    <row r="4" spans="1:14" ht="12.75">
      <c r="A4" s="211"/>
      <c r="B4" s="211"/>
      <c r="C4" s="211"/>
      <c r="D4" s="211"/>
      <c r="E4" s="211"/>
      <c r="F4" s="211"/>
      <c r="G4" s="211"/>
      <c r="H4" s="214" t="s">
        <v>214</v>
      </c>
      <c r="J4" s="211"/>
      <c r="N4" s="211"/>
    </row>
    <row r="5" spans="1:14" ht="12.75">
      <c r="A5" s="211"/>
      <c r="B5" s="211"/>
      <c r="C5" s="211"/>
      <c r="D5" s="211"/>
      <c r="E5" s="211"/>
      <c r="F5" s="211"/>
      <c r="G5" s="211"/>
      <c r="H5" s="214" t="s">
        <v>215</v>
      </c>
      <c r="J5" s="211"/>
      <c r="N5" s="211"/>
    </row>
    <row r="6" spans="1:14" ht="12.75">
      <c r="A6" s="211"/>
      <c r="B6" s="211"/>
      <c r="C6" s="211"/>
      <c r="D6" s="211"/>
      <c r="E6" s="211"/>
      <c r="F6" s="211"/>
      <c r="G6" s="211"/>
      <c r="H6" s="214" t="s">
        <v>541</v>
      </c>
      <c r="I6" s="211"/>
      <c r="J6" s="211"/>
      <c r="N6" s="52"/>
    </row>
    <row r="7" spans="1:14" ht="12.75">
      <c r="A7" s="257" t="s">
        <v>544</v>
      </c>
      <c r="B7" s="257"/>
      <c r="C7" s="257"/>
      <c r="D7" s="257"/>
      <c r="E7" s="257"/>
      <c r="F7" s="215"/>
      <c r="G7" s="215"/>
      <c r="H7" s="216"/>
      <c r="I7" s="211"/>
      <c r="J7" s="211"/>
      <c r="N7" s="52"/>
    </row>
    <row r="8" spans="1:14" ht="12.75">
      <c r="A8" s="257" t="s">
        <v>543</v>
      </c>
      <c r="B8" s="257"/>
      <c r="C8" s="257"/>
      <c r="D8" s="257"/>
      <c r="E8" s="257"/>
      <c r="F8" s="215"/>
      <c r="G8" s="215"/>
      <c r="H8" s="216"/>
      <c r="I8" s="211"/>
      <c r="J8" s="211"/>
      <c r="N8" s="52"/>
    </row>
    <row r="9" spans="1:14" ht="12.75">
      <c r="A9" s="46" t="s">
        <v>542</v>
      </c>
      <c r="B9" s="46"/>
      <c r="C9" s="46"/>
      <c r="D9" s="46"/>
      <c r="E9" s="46"/>
      <c r="F9" s="215"/>
      <c r="G9" s="215"/>
      <c r="H9" s="216"/>
      <c r="I9" s="211"/>
      <c r="J9" s="211"/>
      <c r="N9" s="52"/>
    </row>
    <row r="10" spans="1:10" ht="12.75">
      <c r="A10" s="259" t="s">
        <v>546</v>
      </c>
      <c r="B10" s="259"/>
      <c r="C10" s="259"/>
      <c r="D10" s="259"/>
      <c r="E10" s="259"/>
      <c r="F10" s="215"/>
      <c r="G10" s="215"/>
      <c r="H10" s="216"/>
      <c r="I10" s="211"/>
      <c r="J10" s="211"/>
    </row>
    <row r="11" spans="1:10" ht="9" customHeight="1">
      <c r="A11" s="211"/>
      <c r="B11" s="211"/>
      <c r="C11" s="211"/>
      <c r="D11" s="211"/>
      <c r="E11" s="211"/>
      <c r="F11" s="211"/>
      <c r="G11" s="211"/>
      <c r="H11" s="212"/>
      <c r="I11" s="211"/>
      <c r="J11" s="211"/>
    </row>
    <row r="12" spans="1:26" ht="15.75" customHeight="1">
      <c r="A12" s="217"/>
      <c r="B12" s="218"/>
      <c r="C12" s="217"/>
      <c r="D12" s="217"/>
      <c r="E12" s="217"/>
      <c r="F12" s="217"/>
      <c r="G12" s="217"/>
      <c r="H12" s="219"/>
      <c r="I12" s="220" t="s">
        <v>208</v>
      </c>
      <c r="J12" s="147"/>
      <c r="K12" s="148"/>
      <c r="L12" s="149"/>
      <c r="M12"/>
      <c r="N12"/>
      <c r="O12"/>
      <c r="P12"/>
      <c r="Q12"/>
      <c r="R12"/>
      <c r="S12"/>
      <c r="T12"/>
      <c r="U12"/>
      <c r="V12"/>
      <c r="W12"/>
      <c r="X12" s="52"/>
      <c r="Y12"/>
      <c r="Z12" s="53"/>
    </row>
    <row r="13" spans="1:26" ht="77.25" customHeight="1">
      <c r="A13" s="221" t="s">
        <v>0</v>
      </c>
      <c r="B13" s="222" t="s">
        <v>216</v>
      </c>
      <c r="C13" s="222" t="s">
        <v>217</v>
      </c>
      <c r="D13" s="222" t="s">
        <v>218</v>
      </c>
      <c r="E13" s="222" t="s">
        <v>219</v>
      </c>
      <c r="F13" s="223" t="s">
        <v>220</v>
      </c>
      <c r="G13" s="168" t="s">
        <v>221</v>
      </c>
      <c r="H13" s="224" t="s">
        <v>455</v>
      </c>
      <c r="I13" s="225" t="s">
        <v>210</v>
      </c>
      <c r="J13" s="226" t="s">
        <v>450</v>
      </c>
      <c r="K13" s="150"/>
      <c r="L13" s="151"/>
      <c r="M13"/>
      <c r="N13"/>
      <c r="O13"/>
      <c r="P13"/>
      <c r="Q13"/>
      <c r="R13"/>
      <c r="S13"/>
      <c r="T13"/>
      <c r="U13"/>
      <c r="V13"/>
      <c r="W13"/>
      <c r="X13" s="52"/>
      <c r="Y13"/>
      <c r="Z13" s="53"/>
    </row>
    <row r="14" spans="1:26" ht="21.75" customHeight="1">
      <c r="A14" s="227" t="s">
        <v>223</v>
      </c>
      <c r="B14" s="174" t="s">
        <v>224</v>
      </c>
      <c r="C14" s="156"/>
      <c r="D14" s="228" t="s">
        <v>225</v>
      </c>
      <c r="E14" s="228"/>
      <c r="F14" s="153"/>
      <c r="G14" s="229"/>
      <c r="H14" s="230">
        <f>H15+H20+H44+H73+H84</f>
        <v>2899.2</v>
      </c>
      <c r="I14" s="230">
        <f>I15+I20+I44+I73+I84</f>
        <v>2892.0215</v>
      </c>
      <c r="J14" s="231">
        <v>0.9975239721302428</v>
      </c>
      <c r="K14" s="152"/>
      <c r="L14" s="152"/>
      <c r="M14"/>
      <c r="N14"/>
      <c r="O14"/>
      <c r="P14"/>
      <c r="Q14"/>
      <c r="R14"/>
      <c r="S14"/>
      <c r="T14"/>
      <c r="U14"/>
      <c r="V14"/>
      <c r="W14"/>
      <c r="X14"/>
      <c r="Y14"/>
      <c r="Z14"/>
    </row>
    <row r="15" spans="1:26" ht="45" customHeight="1">
      <c r="A15" s="227" t="s">
        <v>5</v>
      </c>
      <c r="B15" s="174" t="s">
        <v>226</v>
      </c>
      <c r="C15" s="228" t="s">
        <v>462</v>
      </c>
      <c r="D15" s="228" t="s">
        <v>227</v>
      </c>
      <c r="E15" s="228"/>
      <c r="F15" s="153"/>
      <c r="G15" s="232"/>
      <c r="H15" s="233">
        <f>H16</f>
        <v>221.5</v>
      </c>
      <c r="I15" s="233">
        <f>I16</f>
        <v>221.392</v>
      </c>
      <c r="J15" s="231">
        <v>0.9995124153498871</v>
      </c>
      <c r="K15" s="154"/>
      <c r="M15" s="44"/>
      <c r="N15" s="257"/>
      <c r="O15" s="257"/>
      <c r="P15" s="257"/>
      <c r="Q15" s="257"/>
      <c r="R15" s="257"/>
      <c r="S15" s="45"/>
      <c r="T15" s="45"/>
      <c r="U15" s="47"/>
      <c r="V15" s="8"/>
      <c r="W15"/>
      <c r="X15"/>
      <c r="Y15"/>
      <c r="Z15"/>
    </row>
    <row r="16" spans="1:26" ht="27" customHeight="1">
      <c r="A16" s="227" t="s">
        <v>178</v>
      </c>
      <c r="B16" s="174" t="s">
        <v>228</v>
      </c>
      <c r="C16" s="228" t="s">
        <v>462</v>
      </c>
      <c r="D16" s="228" t="s">
        <v>227</v>
      </c>
      <c r="E16" s="228" t="s">
        <v>229</v>
      </c>
      <c r="F16" s="153"/>
      <c r="G16" s="232"/>
      <c r="H16" s="230">
        <f>H17</f>
        <v>221.5</v>
      </c>
      <c r="I16" s="230">
        <f>I17</f>
        <v>221.392</v>
      </c>
      <c r="J16" s="231">
        <v>0.9995124153498871</v>
      </c>
      <c r="K16" s="152"/>
      <c r="M16" s="44"/>
      <c r="N16" s="257"/>
      <c r="O16" s="257"/>
      <c r="P16" s="257"/>
      <c r="Q16" s="257"/>
      <c r="R16" s="257"/>
      <c r="S16" s="45"/>
      <c r="T16" s="45"/>
      <c r="U16" s="48"/>
      <c r="V16" s="40"/>
      <c r="W16"/>
      <c r="X16"/>
      <c r="Y16"/>
      <c r="Z16"/>
    </row>
    <row r="17" spans="1:26" ht="14.25" customHeight="1">
      <c r="A17" s="173" t="s">
        <v>230</v>
      </c>
      <c r="B17" s="155" t="s">
        <v>231</v>
      </c>
      <c r="C17" s="156" t="s">
        <v>462</v>
      </c>
      <c r="D17" s="156" t="s">
        <v>227</v>
      </c>
      <c r="E17" s="156" t="s">
        <v>229</v>
      </c>
      <c r="F17" s="156" t="s">
        <v>232</v>
      </c>
      <c r="G17" s="166" t="s">
        <v>233</v>
      </c>
      <c r="H17" s="187">
        <f>SUM(H18:H19)</f>
        <v>221.5</v>
      </c>
      <c r="I17" s="187">
        <f>SUM(I18:I19)</f>
        <v>221.392</v>
      </c>
      <c r="J17" s="234">
        <v>0.9995124153498871</v>
      </c>
      <c r="K17" s="152"/>
      <c r="M17" s="44"/>
      <c r="N17" s="46"/>
      <c r="O17" s="46"/>
      <c r="P17" s="46"/>
      <c r="Q17" s="46"/>
      <c r="R17" s="46"/>
      <c r="S17" s="45"/>
      <c r="T17" s="45"/>
      <c r="U17" s="48"/>
      <c r="V17" s="8"/>
      <c r="W17"/>
      <c r="X17"/>
      <c r="Y17"/>
      <c r="Z17"/>
    </row>
    <row r="18" spans="1:26" ht="14.25" customHeight="1">
      <c r="A18" s="173" t="s">
        <v>234</v>
      </c>
      <c r="B18" s="155" t="s">
        <v>235</v>
      </c>
      <c r="C18" s="156" t="s">
        <v>462</v>
      </c>
      <c r="D18" s="156" t="s">
        <v>227</v>
      </c>
      <c r="E18" s="156" t="s">
        <v>229</v>
      </c>
      <c r="F18" s="156" t="s">
        <v>232</v>
      </c>
      <c r="G18" s="166" t="s">
        <v>236</v>
      </c>
      <c r="H18" s="235">
        <v>175.4</v>
      </c>
      <c r="I18" s="235">
        <v>175.375</v>
      </c>
      <c r="J18" s="234">
        <v>0.9998574686431014</v>
      </c>
      <c r="K18" s="152"/>
      <c r="M18" s="44"/>
      <c r="N18" s="258"/>
      <c r="O18" s="258"/>
      <c r="P18" s="258"/>
      <c r="Q18" s="258"/>
      <c r="R18" s="258"/>
      <c r="S18" s="45"/>
      <c r="T18" s="45"/>
      <c r="U18" s="48"/>
      <c r="V18" s="8"/>
      <c r="W18"/>
      <c r="X18"/>
      <c r="Y18"/>
      <c r="Z18"/>
    </row>
    <row r="19" spans="1:15" ht="17.25" customHeight="1">
      <c r="A19" s="173" t="s">
        <v>237</v>
      </c>
      <c r="B19" s="155" t="s">
        <v>238</v>
      </c>
      <c r="C19" s="156" t="s">
        <v>462</v>
      </c>
      <c r="D19" s="156" t="s">
        <v>227</v>
      </c>
      <c r="E19" s="156" t="s">
        <v>229</v>
      </c>
      <c r="F19" s="156" t="s">
        <v>232</v>
      </c>
      <c r="G19" s="166" t="s">
        <v>239</v>
      </c>
      <c r="H19" s="235">
        <v>46.1</v>
      </c>
      <c r="I19" s="235">
        <v>46.017</v>
      </c>
      <c r="J19" s="234">
        <v>0.9981995661605206</v>
      </c>
      <c r="K19" s="157"/>
      <c r="L19" s="157"/>
      <c r="M19" s="157"/>
      <c r="N19" s="157"/>
      <c r="O19" s="149"/>
    </row>
    <row r="20" spans="1:15" ht="55.5" customHeight="1">
      <c r="A20" s="227" t="s">
        <v>42</v>
      </c>
      <c r="B20" s="174" t="s">
        <v>463</v>
      </c>
      <c r="C20" s="228" t="s">
        <v>462</v>
      </c>
      <c r="D20" s="228" t="s">
        <v>240</v>
      </c>
      <c r="E20" s="228"/>
      <c r="F20" s="153"/>
      <c r="G20" s="232"/>
      <c r="H20" s="230">
        <f>H21+H25+H28</f>
        <v>610.2</v>
      </c>
      <c r="I20" s="230">
        <f>I21+I25+I28</f>
        <v>606.6295</v>
      </c>
      <c r="J20" s="231">
        <v>0.9941486397902326</v>
      </c>
      <c r="K20" s="143"/>
      <c r="L20" s="157"/>
      <c r="M20" s="157"/>
      <c r="N20" s="157"/>
      <c r="O20" s="149"/>
    </row>
    <row r="21" spans="1:15" ht="40.5" customHeight="1">
      <c r="A21" s="227" t="s">
        <v>45</v>
      </c>
      <c r="B21" s="174" t="s">
        <v>241</v>
      </c>
      <c r="C21" s="228" t="s">
        <v>462</v>
      </c>
      <c r="D21" s="228" t="s">
        <v>240</v>
      </c>
      <c r="E21" s="228" t="s">
        <v>242</v>
      </c>
      <c r="F21" s="153"/>
      <c r="G21" s="229"/>
      <c r="H21" s="230">
        <f>H22</f>
        <v>190.3</v>
      </c>
      <c r="I21" s="230">
        <f>I22</f>
        <v>189.2215</v>
      </c>
      <c r="J21" s="231">
        <v>0.9943326326852338</v>
      </c>
      <c r="K21" s="143"/>
      <c r="L21" s="157"/>
      <c r="M21" s="157"/>
      <c r="N21" s="157"/>
      <c r="O21" s="149"/>
    </row>
    <row r="22" spans="1:15" ht="18" customHeight="1">
      <c r="A22" s="173" t="s">
        <v>243</v>
      </c>
      <c r="B22" s="155" t="s">
        <v>231</v>
      </c>
      <c r="C22" s="156" t="s">
        <v>462</v>
      </c>
      <c r="D22" s="156" t="s">
        <v>240</v>
      </c>
      <c r="E22" s="156" t="s">
        <v>242</v>
      </c>
      <c r="F22" s="156" t="s">
        <v>232</v>
      </c>
      <c r="G22" s="156" t="s">
        <v>233</v>
      </c>
      <c r="H22" s="187">
        <f>H23+H24</f>
        <v>190.3</v>
      </c>
      <c r="I22" s="187">
        <f>I23+I24</f>
        <v>189.2215</v>
      </c>
      <c r="J22" s="231">
        <v>0.9943326326852338</v>
      </c>
      <c r="K22" s="152"/>
      <c r="L22" s="152"/>
      <c r="M22" s="152"/>
      <c r="N22" s="152"/>
      <c r="O22" s="149"/>
    </row>
    <row r="23" spans="1:15" ht="16.5" customHeight="1">
      <c r="A23" s="173" t="s">
        <v>244</v>
      </c>
      <c r="B23" s="155" t="s">
        <v>235</v>
      </c>
      <c r="C23" s="156" t="s">
        <v>462</v>
      </c>
      <c r="D23" s="156" t="s">
        <v>240</v>
      </c>
      <c r="E23" s="156" t="s">
        <v>242</v>
      </c>
      <c r="F23" s="156" t="s">
        <v>232</v>
      </c>
      <c r="G23" s="156" t="s">
        <v>236</v>
      </c>
      <c r="H23" s="235">
        <v>150.3</v>
      </c>
      <c r="I23" s="235">
        <v>150.2025</v>
      </c>
      <c r="J23" s="234">
        <v>0.9993512974051895</v>
      </c>
      <c r="K23" s="152"/>
      <c r="L23" s="152"/>
      <c r="M23" s="152"/>
      <c r="N23" s="152"/>
      <c r="O23" s="149"/>
    </row>
    <row r="24" spans="1:15" ht="18.75" customHeight="1">
      <c r="A24" s="173" t="s">
        <v>245</v>
      </c>
      <c r="B24" s="155" t="s">
        <v>238</v>
      </c>
      <c r="C24" s="156" t="s">
        <v>462</v>
      </c>
      <c r="D24" s="156" t="s">
        <v>240</v>
      </c>
      <c r="E24" s="156" t="s">
        <v>242</v>
      </c>
      <c r="F24" s="156" t="s">
        <v>232</v>
      </c>
      <c r="G24" s="156" t="s">
        <v>239</v>
      </c>
      <c r="H24" s="235">
        <v>40</v>
      </c>
      <c r="I24" s="235">
        <v>39.019</v>
      </c>
      <c r="J24" s="234">
        <v>0.975475</v>
      </c>
      <c r="K24" s="157"/>
      <c r="L24" s="157"/>
      <c r="M24" s="157"/>
      <c r="N24" s="157"/>
      <c r="O24" s="149"/>
    </row>
    <row r="25" spans="1:15" ht="54.75" customHeight="1">
      <c r="A25" s="227" t="s">
        <v>47</v>
      </c>
      <c r="B25" s="174" t="s">
        <v>246</v>
      </c>
      <c r="C25" s="156" t="s">
        <v>462</v>
      </c>
      <c r="D25" s="228" t="s">
        <v>240</v>
      </c>
      <c r="E25" s="228" t="s">
        <v>247</v>
      </c>
      <c r="F25" s="153"/>
      <c r="G25" s="229"/>
      <c r="H25" s="230">
        <f>H26</f>
        <v>24.1</v>
      </c>
      <c r="I25" s="230">
        <f>I26</f>
        <v>24.008</v>
      </c>
      <c r="J25" s="231">
        <v>0.9961825726141078</v>
      </c>
      <c r="K25" s="143"/>
      <c r="L25" s="157"/>
      <c r="M25" s="157"/>
      <c r="N25" s="157"/>
      <c r="O25" s="149"/>
    </row>
    <row r="26" spans="1:18" ht="17.25" customHeight="1">
      <c r="A26" s="173" t="s">
        <v>248</v>
      </c>
      <c r="B26" s="155" t="s">
        <v>249</v>
      </c>
      <c r="C26" s="156" t="s">
        <v>462</v>
      </c>
      <c r="D26" s="156" t="s">
        <v>240</v>
      </c>
      <c r="E26" s="156" t="s">
        <v>247</v>
      </c>
      <c r="F26" s="156" t="s">
        <v>250</v>
      </c>
      <c r="G26" s="156" t="s">
        <v>251</v>
      </c>
      <c r="H26" s="187">
        <f>H27</f>
        <v>24.1</v>
      </c>
      <c r="I26" s="187">
        <f>I27</f>
        <v>24.008</v>
      </c>
      <c r="J26" s="234">
        <v>0.9961825726141078</v>
      </c>
      <c r="K26" s="143"/>
      <c r="L26" s="157"/>
      <c r="M26" s="157"/>
      <c r="N26" s="157"/>
      <c r="O26" s="158"/>
      <c r="P26" s="158"/>
      <c r="Q26" s="158"/>
      <c r="R26" s="158"/>
    </row>
    <row r="27" spans="1:18" ht="15.75" customHeight="1">
      <c r="A27" s="173" t="s">
        <v>252</v>
      </c>
      <c r="B27" s="155" t="s">
        <v>253</v>
      </c>
      <c r="C27" s="156" t="s">
        <v>462</v>
      </c>
      <c r="D27" s="156" t="s">
        <v>240</v>
      </c>
      <c r="E27" s="156" t="s">
        <v>247</v>
      </c>
      <c r="F27" s="156" t="s">
        <v>250</v>
      </c>
      <c r="G27" s="156" t="s">
        <v>254</v>
      </c>
      <c r="H27" s="235">
        <v>24.1</v>
      </c>
      <c r="I27" s="235">
        <v>24.008</v>
      </c>
      <c r="J27" s="234">
        <v>0.9961825726141078</v>
      </c>
      <c r="K27" s="152"/>
      <c r="L27" s="152"/>
      <c r="M27" s="152"/>
      <c r="N27" s="152"/>
      <c r="O27" s="159"/>
      <c r="P27" s="159"/>
      <c r="Q27" s="158"/>
      <c r="R27" s="158"/>
    </row>
    <row r="28" spans="1:18" ht="37.5" customHeight="1">
      <c r="A28" s="227" t="s">
        <v>255</v>
      </c>
      <c r="B28" s="174" t="s">
        <v>464</v>
      </c>
      <c r="C28" s="156" t="s">
        <v>462</v>
      </c>
      <c r="D28" s="228" t="s">
        <v>240</v>
      </c>
      <c r="E28" s="228" t="s">
        <v>256</v>
      </c>
      <c r="F28" s="153"/>
      <c r="G28" s="229"/>
      <c r="H28" s="230">
        <f>H29+H33+H38+H39</f>
        <v>395.8</v>
      </c>
      <c r="I28" s="230">
        <f>I29+I33+I38+I39</f>
        <v>393.4</v>
      </c>
      <c r="J28" s="231">
        <v>0.9939363314805456</v>
      </c>
      <c r="K28" s="157"/>
      <c r="L28" s="160"/>
      <c r="M28" s="160"/>
      <c r="N28" s="161"/>
      <c r="O28" s="158"/>
      <c r="P28" s="158"/>
      <c r="Q28" s="158"/>
      <c r="R28" s="158"/>
    </row>
    <row r="29" spans="1:18" ht="17.25" customHeight="1">
      <c r="A29" s="173" t="s">
        <v>257</v>
      </c>
      <c r="B29" s="155" t="s">
        <v>231</v>
      </c>
      <c r="C29" s="156" t="s">
        <v>462</v>
      </c>
      <c r="D29" s="156" t="s">
        <v>240</v>
      </c>
      <c r="E29" s="156" t="s">
        <v>256</v>
      </c>
      <c r="F29" s="156" t="s">
        <v>232</v>
      </c>
      <c r="G29" s="156" t="s">
        <v>233</v>
      </c>
      <c r="H29" s="187">
        <f>H30+H31+H32</f>
        <v>348.1</v>
      </c>
      <c r="I29" s="187">
        <f>I30+I31+I32</f>
        <v>346.3</v>
      </c>
      <c r="J29" s="234">
        <v>0.9948290721057167</v>
      </c>
      <c r="K29" s="143"/>
      <c r="L29" s="160"/>
      <c r="M29" s="160"/>
      <c r="N29" s="161"/>
      <c r="O29" s="158"/>
      <c r="P29" s="158"/>
      <c r="Q29" s="158"/>
      <c r="R29" s="158"/>
    </row>
    <row r="30" spans="1:18" s="163" customFormat="1" ht="18.75" customHeight="1">
      <c r="A30" s="173" t="s">
        <v>258</v>
      </c>
      <c r="B30" s="155" t="s">
        <v>235</v>
      </c>
      <c r="C30" s="156" t="s">
        <v>462</v>
      </c>
      <c r="D30" s="156" t="s">
        <v>240</v>
      </c>
      <c r="E30" s="156" t="s">
        <v>256</v>
      </c>
      <c r="F30" s="156" t="s">
        <v>232</v>
      </c>
      <c r="G30" s="156" t="s">
        <v>236</v>
      </c>
      <c r="H30" s="235">
        <v>273</v>
      </c>
      <c r="I30" s="235">
        <v>272.5</v>
      </c>
      <c r="J30" s="234">
        <v>0.9981684981684982</v>
      </c>
      <c r="K30" s="152"/>
      <c r="L30" s="160"/>
      <c r="M30" s="160"/>
      <c r="N30" s="161"/>
      <c r="O30" s="162"/>
      <c r="P30" s="162"/>
      <c r="Q30" s="162"/>
      <c r="R30" s="162"/>
    </row>
    <row r="31" spans="1:22" s="163" customFormat="1" ht="13.5" customHeight="1">
      <c r="A31" s="173" t="s">
        <v>259</v>
      </c>
      <c r="B31" s="155" t="s">
        <v>416</v>
      </c>
      <c r="C31" s="156" t="s">
        <v>462</v>
      </c>
      <c r="D31" s="156" t="s">
        <v>240</v>
      </c>
      <c r="E31" s="156" t="s">
        <v>256</v>
      </c>
      <c r="F31" s="156" t="s">
        <v>465</v>
      </c>
      <c r="G31" s="156" t="s">
        <v>417</v>
      </c>
      <c r="H31" s="235">
        <v>0.1</v>
      </c>
      <c r="I31" s="235">
        <v>0.1</v>
      </c>
      <c r="J31" s="234">
        <v>1</v>
      </c>
      <c r="K31" s="157"/>
      <c r="L31" s="160"/>
      <c r="M31" s="160"/>
      <c r="N31" s="161"/>
      <c r="O31" s="162"/>
      <c r="P31" s="162"/>
      <c r="Q31" s="162"/>
      <c r="R31" s="162"/>
      <c r="S31" s="162"/>
      <c r="T31" s="162"/>
      <c r="U31" s="162"/>
      <c r="V31" s="162"/>
    </row>
    <row r="32" spans="1:22" s="163" customFormat="1" ht="18" customHeight="1">
      <c r="A32" s="173" t="s">
        <v>466</v>
      </c>
      <c r="B32" s="155" t="s">
        <v>238</v>
      </c>
      <c r="C32" s="156" t="s">
        <v>462</v>
      </c>
      <c r="D32" s="156" t="s">
        <v>240</v>
      </c>
      <c r="E32" s="156" t="s">
        <v>256</v>
      </c>
      <c r="F32" s="156" t="s">
        <v>232</v>
      </c>
      <c r="G32" s="156" t="s">
        <v>239</v>
      </c>
      <c r="H32" s="235">
        <v>75</v>
      </c>
      <c r="I32" s="235">
        <v>73.7</v>
      </c>
      <c r="J32" s="234">
        <v>0.9826666666666667</v>
      </c>
      <c r="K32" s="157"/>
      <c r="L32" s="160"/>
      <c r="M32" s="160"/>
      <c r="N32" s="161"/>
      <c r="O32" s="161"/>
      <c r="P32" s="161"/>
      <c r="Q32" s="161"/>
      <c r="R32" s="161"/>
      <c r="S32" s="162"/>
      <c r="T32" s="162"/>
      <c r="U32" s="162"/>
      <c r="V32" s="162"/>
    </row>
    <row r="33" spans="1:22" s="163" customFormat="1" ht="16.5" customHeight="1">
      <c r="A33" s="173" t="s">
        <v>467</v>
      </c>
      <c r="B33" s="155" t="s">
        <v>249</v>
      </c>
      <c r="C33" s="156" t="s">
        <v>462</v>
      </c>
      <c r="D33" s="156" t="s">
        <v>240</v>
      </c>
      <c r="E33" s="156" t="s">
        <v>256</v>
      </c>
      <c r="F33" s="156" t="s">
        <v>286</v>
      </c>
      <c r="G33" s="156" t="s">
        <v>251</v>
      </c>
      <c r="H33" s="187">
        <f>H34+H35+H36+H37</f>
        <v>47.5</v>
      </c>
      <c r="I33" s="187">
        <f>I34+I35+I36+I37</f>
        <v>46.9</v>
      </c>
      <c r="J33" s="234">
        <v>0.9873684210526316</v>
      </c>
      <c r="K33" s="157"/>
      <c r="L33" s="160"/>
      <c r="M33" s="160"/>
      <c r="N33" s="161"/>
      <c r="O33" s="162"/>
      <c r="P33" s="162"/>
      <c r="Q33" s="162"/>
      <c r="R33" s="162"/>
      <c r="S33" s="162"/>
      <c r="T33" s="162"/>
      <c r="U33" s="162"/>
      <c r="V33" s="162"/>
    </row>
    <row r="34" spans="1:22" s="163" customFormat="1" ht="15.75" customHeight="1">
      <c r="A34" s="173" t="s">
        <v>468</v>
      </c>
      <c r="B34" s="155" t="s">
        <v>260</v>
      </c>
      <c r="C34" s="156" t="s">
        <v>462</v>
      </c>
      <c r="D34" s="156" t="s">
        <v>240</v>
      </c>
      <c r="E34" s="156" t="s">
        <v>256</v>
      </c>
      <c r="F34" s="156" t="s">
        <v>261</v>
      </c>
      <c r="G34" s="156" t="s">
        <v>262</v>
      </c>
      <c r="H34" s="235">
        <v>7.5</v>
      </c>
      <c r="I34" s="235">
        <v>7.5</v>
      </c>
      <c r="J34" s="234">
        <v>1</v>
      </c>
      <c r="K34" s="152"/>
      <c r="L34" s="160"/>
      <c r="M34" s="160"/>
      <c r="N34" s="161"/>
      <c r="O34" s="164"/>
      <c r="P34" s="164"/>
      <c r="Q34" s="164"/>
      <c r="R34" s="164"/>
      <c r="S34" s="162"/>
      <c r="T34" s="162"/>
      <c r="U34" s="162"/>
      <c r="V34" s="162"/>
    </row>
    <row r="35" spans="1:22" s="145" customFormat="1" ht="18" customHeight="1">
      <c r="A35" s="173" t="s">
        <v>469</v>
      </c>
      <c r="B35" s="155" t="s">
        <v>263</v>
      </c>
      <c r="C35" s="156" t="s">
        <v>462</v>
      </c>
      <c r="D35" s="156" t="s">
        <v>240</v>
      </c>
      <c r="E35" s="156" t="s">
        <v>256</v>
      </c>
      <c r="F35" s="156" t="s">
        <v>261</v>
      </c>
      <c r="G35" s="156" t="s">
        <v>265</v>
      </c>
      <c r="H35" s="235">
        <v>0</v>
      </c>
      <c r="I35" s="235">
        <v>0</v>
      </c>
      <c r="J35" s="234">
        <v>0</v>
      </c>
      <c r="K35" s="157"/>
      <c r="L35" s="160"/>
      <c r="M35" s="160"/>
      <c r="N35" s="161"/>
      <c r="O35" s="165"/>
      <c r="P35" s="165"/>
      <c r="Q35" s="165"/>
      <c r="R35" s="165"/>
      <c r="S35" s="165"/>
      <c r="T35" s="165"/>
      <c r="U35" s="165"/>
      <c r="V35" s="165"/>
    </row>
    <row r="36" spans="1:22" s="145" customFormat="1" ht="16.5" customHeight="1">
      <c r="A36" s="173" t="s">
        <v>470</v>
      </c>
      <c r="B36" s="155" t="s">
        <v>266</v>
      </c>
      <c r="C36" s="156" t="s">
        <v>462</v>
      </c>
      <c r="D36" s="156" t="s">
        <v>240</v>
      </c>
      <c r="E36" s="156" t="s">
        <v>256</v>
      </c>
      <c r="F36" s="156" t="s">
        <v>261</v>
      </c>
      <c r="G36" s="156" t="s">
        <v>254</v>
      </c>
      <c r="H36" s="187">
        <v>0</v>
      </c>
      <c r="I36" s="187">
        <v>0</v>
      </c>
      <c r="J36" s="234">
        <v>0</v>
      </c>
      <c r="K36" s="157"/>
      <c r="L36" s="160"/>
      <c r="M36" s="160"/>
      <c r="N36" s="161"/>
      <c r="O36" s="164"/>
      <c r="P36" s="164"/>
      <c r="Q36" s="164"/>
      <c r="R36" s="164"/>
      <c r="S36" s="165"/>
      <c r="T36" s="165"/>
      <c r="U36" s="165"/>
      <c r="V36" s="165"/>
    </row>
    <row r="37" spans="1:22" s="145" customFormat="1" ht="15.75" customHeight="1">
      <c r="A37" s="173" t="s">
        <v>471</v>
      </c>
      <c r="B37" s="155" t="s">
        <v>266</v>
      </c>
      <c r="C37" s="156" t="s">
        <v>462</v>
      </c>
      <c r="D37" s="156" t="s">
        <v>240</v>
      </c>
      <c r="E37" s="156" t="s">
        <v>256</v>
      </c>
      <c r="F37" s="156" t="s">
        <v>264</v>
      </c>
      <c r="G37" s="156" t="s">
        <v>254</v>
      </c>
      <c r="H37" s="235">
        <v>40</v>
      </c>
      <c r="I37" s="235">
        <v>39.4</v>
      </c>
      <c r="J37" s="234">
        <v>0.985</v>
      </c>
      <c r="K37" s="157"/>
      <c r="L37" s="160"/>
      <c r="M37" s="160"/>
      <c r="N37" s="161"/>
      <c r="O37" s="165"/>
      <c r="P37" s="165"/>
      <c r="Q37" s="165"/>
      <c r="R37" s="165"/>
      <c r="S37" s="165"/>
      <c r="T37" s="165"/>
      <c r="U37" s="165"/>
      <c r="V37" s="165"/>
    </row>
    <row r="38" spans="1:22" s="145" customFormat="1" ht="17.25" customHeight="1">
      <c r="A38" s="173" t="s">
        <v>472</v>
      </c>
      <c r="B38" s="155" t="s">
        <v>267</v>
      </c>
      <c r="C38" s="156" t="s">
        <v>462</v>
      </c>
      <c r="D38" s="156" t="s">
        <v>240</v>
      </c>
      <c r="E38" s="156" t="s">
        <v>256</v>
      </c>
      <c r="F38" s="156" t="s">
        <v>268</v>
      </c>
      <c r="G38" s="156" t="s">
        <v>269</v>
      </c>
      <c r="H38" s="187">
        <v>0.2</v>
      </c>
      <c r="I38" s="187">
        <v>0.2</v>
      </c>
      <c r="J38" s="234">
        <v>1</v>
      </c>
      <c r="K38" s="157"/>
      <c r="L38" s="160"/>
      <c r="M38" s="160"/>
      <c r="N38" s="161"/>
      <c r="O38" s="165"/>
      <c r="P38" s="165"/>
      <c r="Q38" s="165"/>
      <c r="R38" s="165"/>
      <c r="S38" s="165"/>
      <c r="T38" s="165"/>
      <c r="U38" s="165"/>
      <c r="V38" s="165"/>
    </row>
    <row r="39" spans="1:22" s="145" customFormat="1" ht="18" customHeight="1">
      <c r="A39" s="173" t="s">
        <v>538</v>
      </c>
      <c r="B39" s="155" t="s">
        <v>270</v>
      </c>
      <c r="C39" s="156" t="s">
        <v>462</v>
      </c>
      <c r="D39" s="156" t="s">
        <v>240</v>
      </c>
      <c r="E39" s="156" t="s">
        <v>256</v>
      </c>
      <c r="F39" s="156" t="s">
        <v>286</v>
      </c>
      <c r="G39" s="156" t="s">
        <v>15</v>
      </c>
      <c r="H39" s="187">
        <f>SUM(H40:H43)</f>
        <v>0</v>
      </c>
      <c r="I39" s="187">
        <f>SUM(I40:I43)</f>
        <v>0</v>
      </c>
      <c r="J39" s="234">
        <v>0</v>
      </c>
      <c r="K39" s="157"/>
      <c r="L39" s="160"/>
      <c r="M39" s="160"/>
      <c r="N39" s="161"/>
      <c r="O39" s="165"/>
      <c r="P39" s="165"/>
      <c r="Q39" s="165"/>
      <c r="R39" s="165"/>
      <c r="S39" s="165"/>
      <c r="T39" s="165"/>
      <c r="U39" s="165"/>
      <c r="V39" s="165"/>
    </row>
    <row r="40" spans="1:22" s="145" customFormat="1" ht="17.25" customHeight="1">
      <c r="A40" s="173" t="s">
        <v>539</v>
      </c>
      <c r="B40" s="155" t="s">
        <v>271</v>
      </c>
      <c r="C40" s="156" t="s">
        <v>462</v>
      </c>
      <c r="D40" s="156" t="s">
        <v>240</v>
      </c>
      <c r="E40" s="156" t="s">
        <v>256</v>
      </c>
      <c r="F40" s="156" t="s">
        <v>261</v>
      </c>
      <c r="G40" s="156" t="s">
        <v>272</v>
      </c>
      <c r="H40" s="235">
        <v>0</v>
      </c>
      <c r="I40" s="235">
        <v>0</v>
      </c>
      <c r="J40" s="234">
        <v>0</v>
      </c>
      <c r="K40" s="157"/>
      <c r="L40" s="160"/>
      <c r="M40" s="160"/>
      <c r="N40" s="161"/>
      <c r="O40" s="165"/>
      <c r="P40" s="165"/>
      <c r="Q40" s="165"/>
      <c r="R40" s="165"/>
      <c r="S40" s="165"/>
      <c r="T40" s="165"/>
      <c r="U40" s="165"/>
      <c r="V40" s="165"/>
    </row>
    <row r="41" spans="1:22" s="145" customFormat="1" ht="18" customHeight="1">
      <c r="A41" s="173" t="s">
        <v>540</v>
      </c>
      <c r="B41" s="155" t="s">
        <v>271</v>
      </c>
      <c r="C41" s="156" t="s">
        <v>462</v>
      </c>
      <c r="D41" s="156" t="s">
        <v>240</v>
      </c>
      <c r="E41" s="156" t="s">
        <v>256</v>
      </c>
      <c r="F41" s="156" t="s">
        <v>264</v>
      </c>
      <c r="G41" s="156" t="s">
        <v>272</v>
      </c>
      <c r="H41" s="235">
        <v>0</v>
      </c>
      <c r="I41" s="235">
        <v>0</v>
      </c>
      <c r="J41" s="234">
        <v>0</v>
      </c>
      <c r="K41" s="157"/>
      <c r="L41" s="157"/>
      <c r="M41" s="157"/>
      <c r="N41" s="157"/>
      <c r="O41" s="165"/>
      <c r="P41" s="165"/>
      <c r="Q41" s="165"/>
      <c r="R41" s="165"/>
      <c r="S41" s="165"/>
      <c r="T41" s="165"/>
      <c r="U41" s="165"/>
      <c r="V41" s="165"/>
    </row>
    <row r="42" spans="1:22" s="145" customFormat="1" ht="21.75" customHeight="1">
      <c r="A42" s="173" t="s">
        <v>473</v>
      </c>
      <c r="B42" s="155" t="s">
        <v>273</v>
      </c>
      <c r="C42" s="156" t="s">
        <v>462</v>
      </c>
      <c r="D42" s="156" t="s">
        <v>240</v>
      </c>
      <c r="E42" s="156" t="s">
        <v>256</v>
      </c>
      <c r="F42" s="156" t="s">
        <v>261</v>
      </c>
      <c r="G42" s="156" t="s">
        <v>274</v>
      </c>
      <c r="H42" s="235">
        <v>0</v>
      </c>
      <c r="I42" s="235">
        <v>0</v>
      </c>
      <c r="J42" s="234">
        <v>0</v>
      </c>
      <c r="K42" s="157"/>
      <c r="L42" s="157"/>
      <c r="M42" s="157"/>
      <c r="N42" s="157"/>
      <c r="O42" s="165"/>
      <c r="P42" s="165"/>
      <c r="Q42" s="165"/>
      <c r="R42" s="165"/>
      <c r="S42" s="165"/>
      <c r="T42" s="165"/>
      <c r="U42" s="165"/>
      <c r="V42" s="165"/>
    </row>
    <row r="43" spans="1:22" s="145" customFormat="1" ht="20.25" customHeight="1">
      <c r="A43" s="173" t="s">
        <v>474</v>
      </c>
      <c r="B43" s="155" t="s">
        <v>273</v>
      </c>
      <c r="C43" s="156" t="s">
        <v>462</v>
      </c>
      <c r="D43" s="156" t="s">
        <v>240</v>
      </c>
      <c r="E43" s="156" t="s">
        <v>256</v>
      </c>
      <c r="F43" s="156" t="s">
        <v>264</v>
      </c>
      <c r="G43" s="156" t="s">
        <v>274</v>
      </c>
      <c r="H43" s="235">
        <v>0</v>
      </c>
      <c r="I43" s="235">
        <v>0</v>
      </c>
      <c r="J43" s="234">
        <v>0</v>
      </c>
      <c r="K43" s="157"/>
      <c r="L43" s="157"/>
      <c r="M43" s="157"/>
      <c r="N43" s="157"/>
      <c r="O43" s="165"/>
      <c r="P43" s="165"/>
      <c r="Q43" s="165"/>
      <c r="R43" s="165"/>
      <c r="S43" s="165"/>
      <c r="T43" s="165"/>
      <c r="U43" s="165"/>
      <c r="V43" s="165"/>
    </row>
    <row r="44" spans="1:22" s="145" customFormat="1" ht="41.25" customHeight="1">
      <c r="A44" s="227" t="s">
        <v>275</v>
      </c>
      <c r="B44" s="174" t="s">
        <v>276</v>
      </c>
      <c r="C44" s="228" t="s">
        <v>222</v>
      </c>
      <c r="D44" s="228" t="s">
        <v>277</v>
      </c>
      <c r="E44" s="156"/>
      <c r="F44" s="166"/>
      <c r="G44" s="229"/>
      <c r="H44" s="230">
        <f>H45+H49+H70</f>
        <v>1999.4999999999998</v>
      </c>
      <c r="I44" s="230">
        <f>I45+I49+I70</f>
        <v>1996</v>
      </c>
      <c r="J44" s="231">
        <v>0.9982495623905978</v>
      </c>
      <c r="K44" s="157"/>
      <c r="L44" s="157"/>
      <c r="M44" s="157"/>
      <c r="N44" s="157"/>
      <c r="O44" s="165"/>
      <c r="P44" s="165"/>
      <c r="Q44" s="165"/>
      <c r="R44" s="165"/>
      <c r="S44" s="165"/>
      <c r="T44" s="165"/>
      <c r="U44" s="165"/>
      <c r="V44" s="165"/>
    </row>
    <row r="45" spans="1:22" s="145" customFormat="1" ht="30" customHeight="1">
      <c r="A45" s="227" t="s">
        <v>189</v>
      </c>
      <c r="B45" s="174" t="s">
        <v>278</v>
      </c>
      <c r="C45" s="183" t="s">
        <v>222</v>
      </c>
      <c r="D45" s="183" t="s">
        <v>277</v>
      </c>
      <c r="E45" s="183" t="s">
        <v>279</v>
      </c>
      <c r="F45" s="167"/>
      <c r="G45" s="236"/>
      <c r="H45" s="230">
        <f>H46</f>
        <v>205</v>
      </c>
      <c r="I45" s="230">
        <f>I46</f>
        <v>204.10000000000002</v>
      </c>
      <c r="J45" s="231">
        <v>0.9956097560975611</v>
      </c>
      <c r="K45" s="157"/>
      <c r="L45" s="157"/>
      <c r="M45" s="157"/>
      <c r="N45" s="157"/>
      <c r="O45" s="165"/>
      <c r="P45" s="165"/>
      <c r="Q45" s="165"/>
      <c r="R45" s="165"/>
      <c r="S45" s="165"/>
      <c r="T45" s="165"/>
      <c r="U45" s="165"/>
      <c r="V45" s="165"/>
    </row>
    <row r="46" spans="1:22" s="145" customFormat="1" ht="15.75" customHeight="1">
      <c r="A46" s="227" t="s">
        <v>191</v>
      </c>
      <c r="B46" s="155" t="s">
        <v>231</v>
      </c>
      <c r="C46" s="168" t="s">
        <v>222</v>
      </c>
      <c r="D46" s="168" t="s">
        <v>277</v>
      </c>
      <c r="E46" s="168" t="s">
        <v>279</v>
      </c>
      <c r="F46" s="168" t="s">
        <v>475</v>
      </c>
      <c r="G46" s="168" t="s">
        <v>233</v>
      </c>
      <c r="H46" s="187">
        <f>H47+H48</f>
        <v>205</v>
      </c>
      <c r="I46" s="187">
        <f>I47+I48</f>
        <v>204.10000000000002</v>
      </c>
      <c r="J46" s="234">
        <v>0.9956097560975611</v>
      </c>
      <c r="K46" s="152"/>
      <c r="L46" s="152"/>
      <c r="M46" s="152"/>
      <c r="N46" s="152"/>
      <c r="O46" s="165"/>
      <c r="P46" s="165"/>
      <c r="Q46" s="165"/>
      <c r="R46" s="165"/>
      <c r="S46" s="165"/>
      <c r="T46" s="165"/>
      <c r="U46" s="165"/>
      <c r="V46" s="165"/>
    </row>
    <row r="47" spans="1:22" s="145" customFormat="1" ht="15.75" customHeight="1">
      <c r="A47" s="227" t="s">
        <v>280</v>
      </c>
      <c r="B47" s="155" t="s">
        <v>235</v>
      </c>
      <c r="C47" s="168" t="s">
        <v>222</v>
      </c>
      <c r="D47" s="168" t="s">
        <v>277</v>
      </c>
      <c r="E47" s="168" t="s">
        <v>279</v>
      </c>
      <c r="F47" s="168" t="s">
        <v>232</v>
      </c>
      <c r="G47" s="168" t="s">
        <v>236</v>
      </c>
      <c r="H47" s="187">
        <v>163</v>
      </c>
      <c r="I47" s="187">
        <v>162.8</v>
      </c>
      <c r="J47" s="234">
        <v>0.9987730061349694</v>
      </c>
      <c r="K47" s="152"/>
      <c r="L47" s="152"/>
      <c r="M47" s="152"/>
      <c r="N47" s="152"/>
      <c r="O47" s="165"/>
      <c r="P47" s="165"/>
      <c r="Q47" s="165"/>
      <c r="R47" s="165"/>
      <c r="S47" s="165"/>
      <c r="T47" s="165"/>
      <c r="U47" s="165"/>
      <c r="V47" s="165"/>
    </row>
    <row r="48" spans="1:22" s="145" customFormat="1" ht="16.5" customHeight="1">
      <c r="A48" s="227" t="s">
        <v>281</v>
      </c>
      <c r="B48" s="155" t="s">
        <v>238</v>
      </c>
      <c r="C48" s="168" t="s">
        <v>222</v>
      </c>
      <c r="D48" s="168" t="s">
        <v>277</v>
      </c>
      <c r="E48" s="168" t="s">
        <v>279</v>
      </c>
      <c r="F48" s="168" t="s">
        <v>232</v>
      </c>
      <c r="G48" s="168" t="s">
        <v>239</v>
      </c>
      <c r="H48" s="187">
        <v>42</v>
      </c>
      <c r="I48" s="187">
        <v>41.3</v>
      </c>
      <c r="J48" s="234">
        <v>0.9833333333333333</v>
      </c>
      <c r="K48" s="152"/>
      <c r="L48" s="152"/>
      <c r="M48" s="152"/>
      <c r="N48" s="152"/>
      <c r="O48" s="165"/>
      <c r="P48" s="165"/>
      <c r="Q48" s="165"/>
      <c r="R48" s="165"/>
      <c r="S48" s="165"/>
      <c r="T48" s="165"/>
      <c r="U48" s="165"/>
      <c r="V48" s="165"/>
    </row>
    <row r="49" spans="1:22" s="145" customFormat="1" ht="41.25" customHeight="1">
      <c r="A49" s="227" t="s">
        <v>194</v>
      </c>
      <c r="B49" s="174" t="s">
        <v>476</v>
      </c>
      <c r="C49" s="183" t="s">
        <v>222</v>
      </c>
      <c r="D49" s="183" t="s">
        <v>277</v>
      </c>
      <c r="E49" s="183" t="s">
        <v>285</v>
      </c>
      <c r="F49" s="167"/>
      <c r="G49" s="236"/>
      <c r="H49" s="230">
        <f>H50+H54+H63+H64+H65</f>
        <v>1794.4999999999998</v>
      </c>
      <c r="I49" s="230">
        <f>I50+I54+I63+I64+I65</f>
        <v>1791.8999999999999</v>
      </c>
      <c r="J49" s="231">
        <v>0.9985511284480357</v>
      </c>
      <c r="K49" s="157"/>
      <c r="L49" s="157"/>
      <c r="M49" s="157"/>
      <c r="N49" s="157"/>
      <c r="O49" s="165"/>
      <c r="P49" s="165"/>
      <c r="Q49" s="165"/>
      <c r="R49" s="165"/>
      <c r="S49" s="165"/>
      <c r="T49" s="165"/>
      <c r="U49" s="165"/>
      <c r="V49" s="165"/>
    </row>
    <row r="50" spans="1:22" s="145" customFormat="1" ht="18" customHeight="1">
      <c r="A50" s="173" t="s">
        <v>282</v>
      </c>
      <c r="B50" s="155" t="s">
        <v>231</v>
      </c>
      <c r="C50" s="168" t="s">
        <v>222</v>
      </c>
      <c r="D50" s="168" t="s">
        <v>277</v>
      </c>
      <c r="E50" s="168" t="s">
        <v>285</v>
      </c>
      <c r="F50" s="237" t="s">
        <v>232</v>
      </c>
      <c r="G50" s="168" t="s">
        <v>233</v>
      </c>
      <c r="H50" s="187">
        <f>H51+H52+H53</f>
        <v>1492.1</v>
      </c>
      <c r="I50" s="187">
        <f>I51+I52+I53</f>
        <v>1491.7</v>
      </c>
      <c r="J50" s="234">
        <v>0.9997319214529858</v>
      </c>
      <c r="K50" s="157"/>
      <c r="L50" s="157"/>
      <c r="M50" s="157"/>
      <c r="N50" s="157"/>
      <c r="O50" s="165"/>
      <c r="P50" s="165"/>
      <c r="Q50" s="165"/>
      <c r="R50" s="165"/>
      <c r="S50" s="165"/>
      <c r="T50" s="165"/>
      <c r="U50" s="165"/>
      <c r="V50" s="165"/>
    </row>
    <row r="51" spans="1:22" s="145" customFormat="1" ht="15.75" customHeight="1">
      <c r="A51" s="173" t="s">
        <v>283</v>
      </c>
      <c r="B51" s="155" t="s">
        <v>235</v>
      </c>
      <c r="C51" s="168" t="s">
        <v>222</v>
      </c>
      <c r="D51" s="168" t="s">
        <v>277</v>
      </c>
      <c r="E51" s="168" t="s">
        <v>285</v>
      </c>
      <c r="F51" s="237" t="s">
        <v>232</v>
      </c>
      <c r="G51" s="168" t="s">
        <v>236</v>
      </c>
      <c r="H51" s="187">
        <v>1180</v>
      </c>
      <c r="I51" s="187">
        <v>1179.9</v>
      </c>
      <c r="J51" s="234">
        <v>0.9999152542372882</v>
      </c>
      <c r="K51" s="157"/>
      <c r="L51" s="157"/>
      <c r="M51" s="157"/>
      <c r="N51" s="157"/>
      <c r="O51" s="165"/>
      <c r="P51" s="165"/>
      <c r="Q51" s="165"/>
      <c r="R51" s="165"/>
      <c r="S51" s="165"/>
      <c r="T51" s="165"/>
      <c r="U51" s="165"/>
      <c r="V51" s="165"/>
    </row>
    <row r="52" spans="1:22" s="145" customFormat="1" ht="17.25" customHeight="1">
      <c r="A52" s="173" t="s">
        <v>284</v>
      </c>
      <c r="B52" s="155" t="s">
        <v>416</v>
      </c>
      <c r="C52" s="168" t="s">
        <v>222</v>
      </c>
      <c r="D52" s="168" t="s">
        <v>277</v>
      </c>
      <c r="E52" s="168" t="s">
        <v>285</v>
      </c>
      <c r="F52" s="237" t="s">
        <v>465</v>
      </c>
      <c r="G52" s="168" t="s">
        <v>417</v>
      </c>
      <c r="H52" s="187">
        <v>0.1</v>
      </c>
      <c r="I52" s="187">
        <v>0.1</v>
      </c>
      <c r="J52" s="234">
        <v>1</v>
      </c>
      <c r="K52" s="152"/>
      <c r="L52" s="152"/>
      <c r="M52" s="152"/>
      <c r="N52" s="152"/>
      <c r="O52" s="165"/>
      <c r="P52" s="165"/>
      <c r="Q52" s="165"/>
      <c r="R52" s="165"/>
      <c r="S52" s="165"/>
      <c r="T52" s="165"/>
      <c r="U52" s="165"/>
      <c r="V52" s="165"/>
    </row>
    <row r="53" spans="1:22" ht="16.5" customHeight="1">
      <c r="A53" s="173" t="s">
        <v>477</v>
      </c>
      <c r="B53" s="155" t="s">
        <v>238</v>
      </c>
      <c r="C53" s="168" t="s">
        <v>222</v>
      </c>
      <c r="D53" s="168" t="s">
        <v>277</v>
      </c>
      <c r="E53" s="168" t="s">
        <v>285</v>
      </c>
      <c r="F53" s="237" t="s">
        <v>232</v>
      </c>
      <c r="G53" s="168" t="s">
        <v>239</v>
      </c>
      <c r="H53" s="187">
        <v>312</v>
      </c>
      <c r="I53" s="187">
        <v>311.7</v>
      </c>
      <c r="J53" s="234">
        <v>0.9990384615384615</v>
      </c>
      <c r="K53" s="157"/>
      <c r="L53" s="157"/>
      <c r="M53" s="157"/>
      <c r="N53" s="157"/>
      <c r="O53" s="158"/>
      <c r="P53" s="158"/>
      <c r="Q53" s="158"/>
      <c r="R53" s="158"/>
      <c r="S53" s="158"/>
      <c r="T53" s="158"/>
      <c r="U53" s="158"/>
      <c r="V53" s="158"/>
    </row>
    <row r="54" spans="1:22" ht="18.75" customHeight="1">
      <c r="A54" s="173" t="s">
        <v>478</v>
      </c>
      <c r="B54" s="155" t="s">
        <v>249</v>
      </c>
      <c r="C54" s="168" t="s">
        <v>222</v>
      </c>
      <c r="D54" s="168" t="s">
        <v>277</v>
      </c>
      <c r="E54" s="168" t="s">
        <v>285</v>
      </c>
      <c r="F54" s="168" t="s">
        <v>286</v>
      </c>
      <c r="G54" s="168" t="s">
        <v>251</v>
      </c>
      <c r="H54" s="187">
        <f>H55+H56+H57+H58+H59+H60+H61+H62</f>
        <v>264.8</v>
      </c>
      <c r="I54" s="187">
        <f>I55+I56+I57+I58+I59+I60+I61+I62</f>
        <v>264.09999999999997</v>
      </c>
      <c r="J54" s="234">
        <v>0.9973564954682778</v>
      </c>
      <c r="K54" s="143"/>
      <c r="L54" s="157"/>
      <c r="M54" s="157"/>
      <c r="N54" s="157"/>
      <c r="O54" s="158"/>
      <c r="P54" s="158"/>
      <c r="Q54" s="158"/>
      <c r="R54" s="158"/>
      <c r="S54" s="158"/>
      <c r="T54" s="158"/>
      <c r="U54" s="158"/>
      <c r="V54" s="158"/>
    </row>
    <row r="55" spans="1:22" ht="17.25" customHeight="1">
      <c r="A55" s="173" t="s">
        <v>479</v>
      </c>
      <c r="B55" s="155" t="s">
        <v>260</v>
      </c>
      <c r="C55" s="168" t="s">
        <v>222</v>
      </c>
      <c r="D55" s="168" t="s">
        <v>277</v>
      </c>
      <c r="E55" s="168" t="s">
        <v>285</v>
      </c>
      <c r="F55" s="168" t="s">
        <v>261</v>
      </c>
      <c r="G55" s="168" t="s">
        <v>262</v>
      </c>
      <c r="H55" s="187">
        <v>38</v>
      </c>
      <c r="I55" s="187">
        <v>37.9</v>
      </c>
      <c r="J55" s="234">
        <v>0.9973684210526316</v>
      </c>
      <c r="K55" s="143"/>
      <c r="L55" s="157"/>
      <c r="M55" s="157"/>
      <c r="N55" s="157"/>
      <c r="O55" s="158"/>
      <c r="P55" s="158"/>
      <c r="Q55" s="158"/>
      <c r="R55" s="158"/>
      <c r="S55" s="158"/>
      <c r="T55" s="158"/>
      <c r="U55" s="158"/>
      <c r="V55" s="158"/>
    </row>
    <row r="56" spans="1:22" ht="16.5" customHeight="1">
      <c r="A56" s="173" t="s">
        <v>480</v>
      </c>
      <c r="B56" s="155" t="s">
        <v>260</v>
      </c>
      <c r="C56" s="168" t="s">
        <v>222</v>
      </c>
      <c r="D56" s="168" t="s">
        <v>277</v>
      </c>
      <c r="E56" s="168" t="s">
        <v>285</v>
      </c>
      <c r="F56" s="168" t="s">
        <v>264</v>
      </c>
      <c r="G56" s="168" t="s">
        <v>262</v>
      </c>
      <c r="H56" s="187">
        <v>2.8</v>
      </c>
      <c r="I56" s="187">
        <v>2.7</v>
      </c>
      <c r="J56" s="234">
        <v>0.9642857142857144</v>
      </c>
      <c r="K56" s="143"/>
      <c r="L56" s="157"/>
      <c r="M56" s="157"/>
      <c r="N56" s="157"/>
      <c r="O56" s="158"/>
      <c r="P56" s="158"/>
      <c r="Q56" s="158"/>
      <c r="R56" s="158"/>
      <c r="S56" s="158"/>
      <c r="T56" s="158"/>
      <c r="U56" s="158"/>
      <c r="V56" s="158"/>
    </row>
    <row r="57" spans="1:22" ht="15" customHeight="1">
      <c r="A57" s="173" t="s">
        <v>481</v>
      </c>
      <c r="B57" s="155" t="s">
        <v>287</v>
      </c>
      <c r="C57" s="168" t="s">
        <v>222</v>
      </c>
      <c r="D57" s="168" t="s">
        <v>277</v>
      </c>
      <c r="E57" s="168" t="s">
        <v>285</v>
      </c>
      <c r="F57" s="168" t="s">
        <v>264</v>
      </c>
      <c r="G57" s="168" t="s">
        <v>288</v>
      </c>
      <c r="H57" s="187">
        <v>9</v>
      </c>
      <c r="I57" s="187">
        <v>9</v>
      </c>
      <c r="J57" s="234">
        <v>1</v>
      </c>
      <c r="K57" s="152"/>
      <c r="L57" s="152"/>
      <c r="M57" s="152"/>
      <c r="N57" s="152"/>
      <c r="O57" s="158"/>
      <c r="P57" s="158"/>
      <c r="Q57" s="158"/>
      <c r="R57" s="158"/>
      <c r="S57" s="158"/>
      <c r="T57" s="158"/>
      <c r="U57" s="158"/>
      <c r="V57" s="158"/>
    </row>
    <row r="58" spans="1:22" ht="15.75" customHeight="1">
      <c r="A58" s="173" t="s">
        <v>482</v>
      </c>
      <c r="B58" s="155" t="s">
        <v>289</v>
      </c>
      <c r="C58" s="168" t="s">
        <v>222</v>
      </c>
      <c r="D58" s="168" t="s">
        <v>277</v>
      </c>
      <c r="E58" s="168" t="s">
        <v>285</v>
      </c>
      <c r="F58" s="168" t="s">
        <v>264</v>
      </c>
      <c r="G58" s="168" t="s">
        <v>290</v>
      </c>
      <c r="H58" s="187">
        <v>31</v>
      </c>
      <c r="I58" s="187">
        <v>31</v>
      </c>
      <c r="J58" s="234">
        <v>1</v>
      </c>
      <c r="K58" s="143"/>
      <c r="L58" s="157"/>
      <c r="M58" s="157"/>
      <c r="N58" s="157"/>
      <c r="O58" s="158"/>
      <c r="P58" s="158"/>
      <c r="Q58" s="158"/>
      <c r="R58" s="158"/>
      <c r="S58" s="158"/>
      <c r="T58" s="158"/>
      <c r="U58" s="158"/>
      <c r="V58" s="158"/>
    </row>
    <row r="59" spans="1:22" ht="20.25" customHeight="1">
      <c r="A59" s="173" t="s">
        <v>483</v>
      </c>
      <c r="B59" s="155" t="s">
        <v>263</v>
      </c>
      <c r="C59" s="168" t="s">
        <v>222</v>
      </c>
      <c r="D59" s="168" t="s">
        <v>277</v>
      </c>
      <c r="E59" s="168" t="s">
        <v>285</v>
      </c>
      <c r="F59" s="168" t="s">
        <v>261</v>
      </c>
      <c r="G59" s="168" t="s">
        <v>265</v>
      </c>
      <c r="H59" s="187">
        <v>0</v>
      </c>
      <c r="I59" s="187">
        <v>0</v>
      </c>
      <c r="J59" s="234">
        <v>0</v>
      </c>
      <c r="K59" s="143"/>
      <c r="L59" s="157"/>
      <c r="M59" s="157"/>
      <c r="N59" s="157"/>
      <c r="O59" s="158"/>
      <c r="P59" s="158"/>
      <c r="Q59" s="158"/>
      <c r="R59" s="158"/>
      <c r="S59" s="158"/>
      <c r="T59" s="158"/>
      <c r="U59" s="158"/>
      <c r="V59" s="158"/>
    </row>
    <row r="60" spans="1:22" ht="21" customHeight="1">
      <c r="A60" s="173" t="s">
        <v>484</v>
      </c>
      <c r="B60" s="155" t="s">
        <v>263</v>
      </c>
      <c r="C60" s="168" t="s">
        <v>222</v>
      </c>
      <c r="D60" s="168" t="s">
        <v>277</v>
      </c>
      <c r="E60" s="168" t="s">
        <v>285</v>
      </c>
      <c r="F60" s="168" t="s">
        <v>264</v>
      </c>
      <c r="G60" s="168" t="s">
        <v>265</v>
      </c>
      <c r="H60" s="187">
        <v>20</v>
      </c>
      <c r="I60" s="187">
        <v>20</v>
      </c>
      <c r="J60" s="234">
        <v>1</v>
      </c>
      <c r="K60" s="143"/>
      <c r="L60" s="157"/>
      <c r="M60" s="157"/>
      <c r="N60" s="157"/>
      <c r="O60" s="158"/>
      <c r="P60" s="158"/>
      <c r="Q60" s="158"/>
      <c r="R60" s="158"/>
      <c r="S60" s="158"/>
      <c r="T60" s="158"/>
      <c r="U60" s="158"/>
      <c r="V60" s="158"/>
    </row>
    <row r="61" spans="1:22" ht="12.75" customHeight="1">
      <c r="A61" s="173" t="s">
        <v>485</v>
      </c>
      <c r="B61" s="155" t="s">
        <v>266</v>
      </c>
      <c r="C61" s="168" t="s">
        <v>222</v>
      </c>
      <c r="D61" s="168" t="s">
        <v>277</v>
      </c>
      <c r="E61" s="168" t="s">
        <v>285</v>
      </c>
      <c r="F61" s="168" t="s">
        <v>261</v>
      </c>
      <c r="G61" s="168" t="s">
        <v>254</v>
      </c>
      <c r="H61" s="187">
        <v>91.5</v>
      </c>
      <c r="I61" s="187">
        <v>91.3</v>
      </c>
      <c r="J61" s="234">
        <v>0.9978142076502732</v>
      </c>
      <c r="K61" s="143"/>
      <c r="L61" s="157"/>
      <c r="M61" s="157"/>
      <c r="N61" s="157"/>
      <c r="O61" s="158"/>
      <c r="P61" s="158"/>
      <c r="Q61" s="158"/>
      <c r="R61" s="158"/>
      <c r="S61" s="158"/>
      <c r="T61" s="158"/>
      <c r="U61" s="158"/>
      <c r="V61" s="158"/>
    </row>
    <row r="62" spans="1:22" ht="15" customHeight="1">
      <c r="A62" s="173" t="s">
        <v>486</v>
      </c>
      <c r="B62" s="155" t="s">
        <v>266</v>
      </c>
      <c r="C62" s="168" t="s">
        <v>222</v>
      </c>
      <c r="D62" s="168" t="s">
        <v>277</v>
      </c>
      <c r="E62" s="168" t="s">
        <v>285</v>
      </c>
      <c r="F62" s="168" t="s">
        <v>264</v>
      </c>
      <c r="G62" s="168" t="s">
        <v>254</v>
      </c>
      <c r="H62" s="187">
        <v>72.5</v>
      </c>
      <c r="I62" s="187">
        <v>72.2</v>
      </c>
      <c r="J62" s="234">
        <v>0.9958620689655173</v>
      </c>
      <c r="K62" s="143"/>
      <c r="L62" s="157"/>
      <c r="M62" s="157"/>
      <c r="N62" s="157"/>
      <c r="O62" s="158"/>
      <c r="P62" s="158"/>
      <c r="Q62" s="158"/>
      <c r="R62" s="158"/>
      <c r="S62" s="158"/>
      <c r="T62" s="158"/>
      <c r="U62" s="158"/>
      <c r="V62" s="158"/>
    </row>
    <row r="63" spans="1:22" ht="16.5" customHeight="1">
      <c r="A63" s="173" t="s">
        <v>487</v>
      </c>
      <c r="B63" s="155" t="s">
        <v>267</v>
      </c>
      <c r="C63" s="168" t="s">
        <v>222</v>
      </c>
      <c r="D63" s="168" t="s">
        <v>277</v>
      </c>
      <c r="E63" s="168" t="s">
        <v>285</v>
      </c>
      <c r="F63" s="168" t="s">
        <v>291</v>
      </c>
      <c r="G63" s="168" t="s">
        <v>269</v>
      </c>
      <c r="H63" s="187">
        <v>23</v>
      </c>
      <c r="I63" s="187">
        <v>22.1</v>
      </c>
      <c r="J63" s="234">
        <v>0.9608695652173914</v>
      </c>
      <c r="K63" s="143"/>
      <c r="L63" s="157"/>
      <c r="M63" s="157"/>
      <c r="N63" s="157"/>
      <c r="O63" s="158"/>
      <c r="P63" s="158"/>
      <c r="Q63" s="158"/>
      <c r="R63" s="158"/>
      <c r="S63" s="158"/>
      <c r="T63" s="158"/>
      <c r="U63" s="158"/>
      <c r="V63" s="158"/>
    </row>
    <row r="64" spans="1:22" ht="16.5" customHeight="1">
      <c r="A64" s="173" t="s">
        <v>488</v>
      </c>
      <c r="B64" s="155" t="s">
        <v>267</v>
      </c>
      <c r="C64" s="168" t="s">
        <v>222</v>
      </c>
      <c r="D64" s="168" t="s">
        <v>277</v>
      </c>
      <c r="E64" s="168" t="s">
        <v>285</v>
      </c>
      <c r="F64" s="168" t="s">
        <v>268</v>
      </c>
      <c r="G64" s="168" t="s">
        <v>269</v>
      </c>
      <c r="H64" s="187">
        <v>7.1</v>
      </c>
      <c r="I64" s="187">
        <v>6.5</v>
      </c>
      <c r="J64" s="234">
        <v>0.9154929577464789</v>
      </c>
      <c r="K64" s="143"/>
      <c r="L64" s="157"/>
      <c r="M64" s="157"/>
      <c r="N64" s="157"/>
      <c r="O64" s="158"/>
      <c r="P64" s="158"/>
      <c r="Q64" s="158"/>
      <c r="R64" s="158"/>
      <c r="S64" s="158"/>
      <c r="T64" s="158"/>
      <c r="U64" s="158"/>
      <c r="V64" s="158"/>
    </row>
    <row r="65" spans="1:22" ht="15.75" customHeight="1">
      <c r="A65" s="173" t="s">
        <v>489</v>
      </c>
      <c r="B65" s="155" t="s">
        <v>270</v>
      </c>
      <c r="C65" s="168" t="s">
        <v>222</v>
      </c>
      <c r="D65" s="168" t="s">
        <v>277</v>
      </c>
      <c r="E65" s="168" t="s">
        <v>285</v>
      </c>
      <c r="F65" s="168" t="s">
        <v>286</v>
      </c>
      <c r="G65" s="168" t="s">
        <v>15</v>
      </c>
      <c r="H65" s="187">
        <f>H66+H67+H68+H69</f>
        <v>7.5</v>
      </c>
      <c r="I65" s="187">
        <f>I66+I67+I68+I69</f>
        <v>7.5</v>
      </c>
      <c r="J65" s="234">
        <v>1</v>
      </c>
      <c r="K65" s="143"/>
      <c r="L65" s="157"/>
      <c r="M65" s="157"/>
      <c r="N65" s="157"/>
      <c r="O65" s="158"/>
      <c r="P65" s="158"/>
      <c r="Q65" s="158"/>
      <c r="R65" s="158"/>
      <c r="S65" s="158"/>
      <c r="T65" s="158"/>
      <c r="U65" s="158"/>
      <c r="V65" s="158"/>
    </row>
    <row r="66" spans="1:22" ht="18" customHeight="1">
      <c r="A66" s="173" t="s">
        <v>490</v>
      </c>
      <c r="B66" s="155" t="s">
        <v>271</v>
      </c>
      <c r="C66" s="168" t="s">
        <v>222</v>
      </c>
      <c r="D66" s="168" t="s">
        <v>277</v>
      </c>
      <c r="E66" s="168" t="s">
        <v>285</v>
      </c>
      <c r="F66" s="168" t="s">
        <v>261</v>
      </c>
      <c r="G66" s="168" t="s">
        <v>272</v>
      </c>
      <c r="H66" s="187">
        <v>0</v>
      </c>
      <c r="I66" s="187">
        <v>0</v>
      </c>
      <c r="J66" s="234">
        <v>0</v>
      </c>
      <c r="K66" s="169"/>
      <c r="L66" s="169"/>
      <c r="M66" s="170"/>
      <c r="N66" s="171"/>
      <c r="O66" s="171"/>
      <c r="P66" s="171"/>
      <c r="Q66" s="171"/>
      <c r="R66" s="158"/>
      <c r="S66" s="158"/>
      <c r="T66" s="158"/>
      <c r="U66" s="158"/>
      <c r="V66" s="158"/>
    </row>
    <row r="67" spans="1:22" ht="16.5" customHeight="1">
      <c r="A67" s="173" t="s">
        <v>491</v>
      </c>
      <c r="B67" s="155" t="s">
        <v>271</v>
      </c>
      <c r="C67" s="168" t="s">
        <v>222</v>
      </c>
      <c r="D67" s="168" t="s">
        <v>277</v>
      </c>
      <c r="E67" s="168" t="s">
        <v>285</v>
      </c>
      <c r="F67" s="168" t="s">
        <v>264</v>
      </c>
      <c r="G67" s="168" t="s">
        <v>272</v>
      </c>
      <c r="H67" s="187">
        <v>0</v>
      </c>
      <c r="I67" s="187">
        <v>0</v>
      </c>
      <c r="J67" s="234">
        <v>0</v>
      </c>
      <c r="K67" s="169"/>
      <c r="L67" s="169"/>
      <c r="M67" s="170"/>
      <c r="N67" s="171"/>
      <c r="O67" s="171"/>
      <c r="P67" s="171"/>
      <c r="Q67" s="171"/>
      <c r="R67" s="158"/>
      <c r="S67" s="158"/>
      <c r="T67" s="158"/>
      <c r="U67" s="158"/>
      <c r="V67" s="158"/>
    </row>
    <row r="68" spans="1:22" ht="20.25" customHeight="1">
      <c r="A68" s="173" t="s">
        <v>492</v>
      </c>
      <c r="B68" s="155" t="s">
        <v>273</v>
      </c>
      <c r="C68" s="168" t="s">
        <v>222</v>
      </c>
      <c r="D68" s="168" t="s">
        <v>277</v>
      </c>
      <c r="E68" s="168" t="s">
        <v>285</v>
      </c>
      <c r="F68" s="168" t="s">
        <v>261</v>
      </c>
      <c r="G68" s="168" t="s">
        <v>274</v>
      </c>
      <c r="H68" s="187">
        <v>0</v>
      </c>
      <c r="I68" s="187">
        <v>0</v>
      </c>
      <c r="J68" s="234">
        <v>0</v>
      </c>
      <c r="K68" s="172"/>
      <c r="L68" s="169"/>
      <c r="M68" s="170"/>
      <c r="N68" s="171"/>
      <c r="O68" s="171"/>
      <c r="P68" s="171"/>
      <c r="Q68" s="171"/>
      <c r="R68" s="158"/>
      <c r="S68" s="158"/>
      <c r="T68" s="158"/>
      <c r="U68" s="158"/>
      <c r="V68" s="158"/>
    </row>
    <row r="69" spans="1:22" ht="16.5" customHeight="1">
      <c r="A69" s="173" t="s">
        <v>493</v>
      </c>
      <c r="B69" s="155" t="s">
        <v>273</v>
      </c>
      <c r="C69" s="168" t="s">
        <v>222</v>
      </c>
      <c r="D69" s="168" t="s">
        <v>277</v>
      </c>
      <c r="E69" s="168" t="s">
        <v>285</v>
      </c>
      <c r="F69" s="168" t="s">
        <v>264</v>
      </c>
      <c r="G69" s="168" t="s">
        <v>274</v>
      </c>
      <c r="H69" s="187">
        <v>7.5</v>
      </c>
      <c r="I69" s="187">
        <v>7.5</v>
      </c>
      <c r="J69" s="234">
        <v>1</v>
      </c>
      <c r="K69" s="157"/>
      <c r="L69" s="157"/>
      <c r="M69" s="157"/>
      <c r="N69" s="157"/>
      <c r="O69" s="158"/>
      <c r="P69" s="158"/>
      <c r="Q69" s="158"/>
      <c r="R69" s="158"/>
      <c r="S69" s="158"/>
      <c r="T69" s="158"/>
      <c r="U69" s="158"/>
      <c r="V69" s="158"/>
    </row>
    <row r="70" spans="1:22" ht="39.75" customHeight="1">
      <c r="A70" s="227" t="s">
        <v>292</v>
      </c>
      <c r="B70" s="174" t="s">
        <v>293</v>
      </c>
      <c r="C70" s="183"/>
      <c r="D70" s="183" t="s">
        <v>277</v>
      </c>
      <c r="E70" s="183" t="s">
        <v>494</v>
      </c>
      <c r="F70" s="237"/>
      <c r="G70" s="236"/>
      <c r="H70" s="230">
        <f>H71</f>
        <v>0</v>
      </c>
      <c r="I70" s="230">
        <f>I71</f>
        <v>0</v>
      </c>
      <c r="J70" s="231">
        <v>0</v>
      </c>
      <c r="K70" s="143"/>
      <c r="L70" s="157"/>
      <c r="M70" s="157"/>
      <c r="N70" s="157"/>
      <c r="O70" s="158"/>
      <c r="P70" s="158"/>
      <c r="Q70" s="158"/>
      <c r="R70" s="158"/>
      <c r="S70" s="158"/>
      <c r="T70" s="158"/>
      <c r="U70" s="158"/>
      <c r="V70" s="158"/>
    </row>
    <row r="71" spans="1:22" ht="17.25" customHeight="1">
      <c r="A71" s="173" t="s">
        <v>294</v>
      </c>
      <c r="B71" s="155" t="s">
        <v>270</v>
      </c>
      <c r="C71" s="168" t="s">
        <v>222</v>
      </c>
      <c r="D71" s="168" t="s">
        <v>277</v>
      </c>
      <c r="E71" s="168" t="s">
        <v>494</v>
      </c>
      <c r="F71" s="168" t="s">
        <v>495</v>
      </c>
      <c r="G71" s="168" t="s">
        <v>15</v>
      </c>
      <c r="H71" s="187">
        <f>H72</f>
        <v>0</v>
      </c>
      <c r="I71" s="187">
        <f>I72</f>
        <v>0</v>
      </c>
      <c r="J71" s="234">
        <v>0</v>
      </c>
      <c r="K71" s="143"/>
      <c r="L71" s="157"/>
      <c r="M71" s="157"/>
      <c r="N71" s="157"/>
      <c r="O71" s="158"/>
      <c r="P71" s="158"/>
      <c r="Q71" s="158"/>
      <c r="R71" s="158"/>
      <c r="S71" s="158"/>
      <c r="T71" s="158"/>
      <c r="U71" s="158"/>
      <c r="V71" s="158"/>
    </row>
    <row r="72" spans="1:22" ht="12.75" customHeight="1">
      <c r="A72" s="173" t="s">
        <v>295</v>
      </c>
      <c r="B72" s="155" t="s">
        <v>273</v>
      </c>
      <c r="C72" s="168" t="s">
        <v>222</v>
      </c>
      <c r="D72" s="168" t="s">
        <v>277</v>
      </c>
      <c r="E72" s="168" t="s">
        <v>494</v>
      </c>
      <c r="F72" s="168" t="s">
        <v>264</v>
      </c>
      <c r="G72" s="168" t="s">
        <v>274</v>
      </c>
      <c r="H72" s="187">
        <v>0</v>
      </c>
      <c r="I72" s="187">
        <v>0</v>
      </c>
      <c r="J72" s="234">
        <v>0</v>
      </c>
      <c r="K72" s="143"/>
      <c r="L72" s="157"/>
      <c r="M72" s="157"/>
      <c r="N72" s="157"/>
      <c r="O72" s="158"/>
      <c r="P72" s="158"/>
      <c r="Q72" s="158"/>
      <c r="R72" s="158"/>
      <c r="S72" s="158"/>
      <c r="T72" s="158"/>
      <c r="U72" s="158"/>
      <c r="V72" s="158"/>
    </row>
    <row r="73" spans="1:22" ht="27.75" customHeight="1">
      <c r="A73" s="183" t="s">
        <v>296</v>
      </c>
      <c r="B73" s="174" t="s">
        <v>496</v>
      </c>
      <c r="C73" s="183" t="s">
        <v>497</v>
      </c>
      <c r="D73" s="183" t="s">
        <v>498</v>
      </c>
      <c r="E73" s="168"/>
      <c r="F73" s="237"/>
      <c r="G73" s="168"/>
      <c r="H73" s="230">
        <f>H74</f>
        <v>0</v>
      </c>
      <c r="I73" s="230">
        <f>I74</f>
        <v>0</v>
      </c>
      <c r="J73" s="231">
        <v>0</v>
      </c>
      <c r="K73" s="143"/>
      <c r="L73" s="157"/>
      <c r="M73" s="157"/>
      <c r="N73" s="157"/>
      <c r="O73" s="158"/>
      <c r="P73" s="158"/>
      <c r="Q73" s="158"/>
      <c r="R73" s="158"/>
      <c r="S73" s="158"/>
      <c r="T73" s="158"/>
      <c r="U73" s="158"/>
      <c r="V73" s="158"/>
    </row>
    <row r="74" spans="1:22" ht="30" customHeight="1">
      <c r="A74" s="183" t="s">
        <v>299</v>
      </c>
      <c r="B74" s="174" t="s">
        <v>499</v>
      </c>
      <c r="C74" s="183" t="s">
        <v>497</v>
      </c>
      <c r="D74" s="183" t="s">
        <v>498</v>
      </c>
      <c r="E74" s="183" t="s">
        <v>500</v>
      </c>
      <c r="F74" s="237"/>
      <c r="G74" s="168"/>
      <c r="H74" s="230">
        <f>H75+H77+H82</f>
        <v>0</v>
      </c>
      <c r="I74" s="230">
        <f>I75+I77+I82</f>
        <v>0</v>
      </c>
      <c r="J74" s="231">
        <v>0</v>
      </c>
      <c r="K74" s="152"/>
      <c r="L74" s="152"/>
      <c r="M74" s="152"/>
      <c r="N74" s="152"/>
      <c r="O74" s="158"/>
      <c r="P74" s="158"/>
      <c r="Q74" s="158"/>
      <c r="R74" s="158"/>
      <c r="S74" s="158"/>
      <c r="T74" s="158"/>
      <c r="U74" s="158"/>
      <c r="V74" s="158"/>
    </row>
    <row r="75" spans="1:22" s="145" customFormat="1" ht="15" customHeight="1">
      <c r="A75" s="168" t="s">
        <v>302</v>
      </c>
      <c r="B75" s="155" t="s">
        <v>231</v>
      </c>
      <c r="C75" s="168" t="s">
        <v>497</v>
      </c>
      <c r="D75" s="168" t="s">
        <v>498</v>
      </c>
      <c r="E75" s="168" t="s">
        <v>500</v>
      </c>
      <c r="F75" s="237" t="s">
        <v>264</v>
      </c>
      <c r="G75" s="168" t="s">
        <v>233</v>
      </c>
      <c r="H75" s="187">
        <f>H76</f>
        <v>0</v>
      </c>
      <c r="I75" s="187">
        <f>I76</f>
        <v>0</v>
      </c>
      <c r="J75" s="234">
        <v>0</v>
      </c>
      <c r="K75" s="157"/>
      <c r="L75" s="157"/>
      <c r="M75" s="157"/>
      <c r="N75" s="157"/>
      <c r="O75" s="165"/>
      <c r="P75" s="165"/>
      <c r="Q75" s="165"/>
      <c r="R75" s="165"/>
      <c r="S75" s="165"/>
      <c r="T75" s="165"/>
      <c r="U75" s="165"/>
      <c r="V75" s="165"/>
    </row>
    <row r="76" spans="1:22" s="145" customFormat="1" ht="15.75" customHeight="1">
      <c r="A76" s="168" t="s">
        <v>501</v>
      </c>
      <c r="B76" s="155" t="s">
        <v>235</v>
      </c>
      <c r="C76" s="168" t="s">
        <v>497</v>
      </c>
      <c r="D76" s="168" t="s">
        <v>498</v>
      </c>
      <c r="E76" s="168" t="s">
        <v>500</v>
      </c>
      <c r="F76" s="237" t="s">
        <v>264</v>
      </c>
      <c r="G76" s="168" t="s">
        <v>236</v>
      </c>
      <c r="H76" s="187">
        <v>0</v>
      </c>
      <c r="I76" s="187">
        <v>0</v>
      </c>
      <c r="J76" s="234">
        <v>0</v>
      </c>
      <c r="K76" s="157"/>
      <c r="L76" s="157"/>
      <c r="M76" s="157"/>
      <c r="N76" s="157"/>
      <c r="O76" s="165"/>
      <c r="P76" s="165"/>
      <c r="Q76" s="165"/>
      <c r="R76" s="165"/>
      <c r="S76" s="165"/>
      <c r="T76" s="165"/>
      <c r="U76" s="165"/>
      <c r="V76" s="165"/>
    </row>
    <row r="77" spans="1:22" s="145" customFormat="1" ht="17.25" customHeight="1">
      <c r="A77" s="168" t="s">
        <v>502</v>
      </c>
      <c r="B77" s="155" t="s">
        <v>249</v>
      </c>
      <c r="C77" s="168" t="s">
        <v>497</v>
      </c>
      <c r="D77" s="168" t="s">
        <v>498</v>
      </c>
      <c r="E77" s="168" t="s">
        <v>500</v>
      </c>
      <c r="F77" s="237" t="s">
        <v>264</v>
      </c>
      <c r="G77" s="168" t="s">
        <v>251</v>
      </c>
      <c r="H77" s="187">
        <f>H78+H79+H80+H81</f>
        <v>0</v>
      </c>
      <c r="I77" s="187">
        <f>I78+I79+I80+I81</f>
        <v>0</v>
      </c>
      <c r="J77" s="234">
        <v>0</v>
      </c>
      <c r="K77" s="152"/>
      <c r="L77" s="152"/>
      <c r="M77" s="152"/>
      <c r="N77" s="152"/>
      <c r="O77" s="165"/>
      <c r="P77" s="165"/>
      <c r="Q77" s="165"/>
      <c r="R77" s="165"/>
      <c r="S77" s="165"/>
      <c r="T77" s="165"/>
      <c r="U77" s="165"/>
      <c r="V77" s="165"/>
    </row>
    <row r="78" spans="1:22" s="145" customFormat="1" ht="13.5" customHeight="1">
      <c r="A78" s="168" t="s">
        <v>503</v>
      </c>
      <c r="B78" s="155" t="s">
        <v>260</v>
      </c>
      <c r="C78" s="168" t="s">
        <v>497</v>
      </c>
      <c r="D78" s="168" t="s">
        <v>498</v>
      </c>
      <c r="E78" s="168" t="s">
        <v>500</v>
      </c>
      <c r="F78" s="237" t="s">
        <v>264</v>
      </c>
      <c r="G78" s="168" t="s">
        <v>262</v>
      </c>
      <c r="H78" s="187">
        <v>0</v>
      </c>
      <c r="I78" s="187">
        <v>0</v>
      </c>
      <c r="J78" s="234">
        <v>0</v>
      </c>
      <c r="K78" s="152"/>
      <c r="L78" s="152"/>
      <c r="M78" s="152"/>
      <c r="N78" s="152"/>
      <c r="O78" s="165"/>
      <c r="P78" s="165"/>
      <c r="Q78" s="165"/>
      <c r="R78" s="165"/>
      <c r="S78" s="165"/>
      <c r="T78" s="165"/>
      <c r="U78" s="165"/>
      <c r="V78" s="165"/>
    </row>
    <row r="79" spans="1:22" s="145" customFormat="1" ht="14.25" customHeight="1">
      <c r="A79" s="168" t="s">
        <v>504</v>
      </c>
      <c r="B79" s="155" t="s">
        <v>287</v>
      </c>
      <c r="C79" s="168" t="s">
        <v>497</v>
      </c>
      <c r="D79" s="168" t="s">
        <v>498</v>
      </c>
      <c r="E79" s="168" t="s">
        <v>500</v>
      </c>
      <c r="F79" s="237" t="s">
        <v>264</v>
      </c>
      <c r="G79" s="168" t="s">
        <v>288</v>
      </c>
      <c r="H79" s="187">
        <v>0</v>
      </c>
      <c r="I79" s="187">
        <v>0</v>
      </c>
      <c r="J79" s="234">
        <v>0</v>
      </c>
      <c r="K79" s="157"/>
      <c r="L79" s="157"/>
      <c r="M79" s="157"/>
      <c r="N79" s="157"/>
      <c r="O79" s="165"/>
      <c r="P79" s="165"/>
      <c r="Q79" s="165"/>
      <c r="R79" s="165"/>
      <c r="S79" s="165"/>
      <c r="T79" s="165"/>
      <c r="U79" s="165"/>
      <c r="V79" s="165"/>
    </row>
    <row r="80" spans="1:22" s="145" customFormat="1" ht="18" customHeight="1">
      <c r="A80" s="168" t="s">
        <v>505</v>
      </c>
      <c r="B80" s="155" t="s">
        <v>263</v>
      </c>
      <c r="C80" s="168" t="s">
        <v>497</v>
      </c>
      <c r="D80" s="168" t="s">
        <v>498</v>
      </c>
      <c r="E80" s="168" t="s">
        <v>500</v>
      </c>
      <c r="F80" s="237" t="s">
        <v>264</v>
      </c>
      <c r="G80" s="168" t="s">
        <v>265</v>
      </c>
      <c r="H80" s="187">
        <v>0</v>
      </c>
      <c r="I80" s="187">
        <v>0</v>
      </c>
      <c r="J80" s="234">
        <v>0</v>
      </c>
      <c r="K80" s="157"/>
      <c r="L80" s="157"/>
      <c r="M80" s="157"/>
      <c r="N80" s="157"/>
      <c r="O80" s="165"/>
      <c r="P80" s="165"/>
      <c r="Q80" s="165"/>
      <c r="R80" s="165"/>
      <c r="S80" s="165"/>
      <c r="T80" s="165"/>
      <c r="U80" s="165"/>
      <c r="V80" s="165"/>
    </row>
    <row r="81" spans="1:22" s="145" customFormat="1" ht="12.75" customHeight="1">
      <c r="A81" s="168" t="s">
        <v>506</v>
      </c>
      <c r="B81" s="155" t="s">
        <v>266</v>
      </c>
      <c r="C81" s="168" t="s">
        <v>497</v>
      </c>
      <c r="D81" s="168" t="s">
        <v>498</v>
      </c>
      <c r="E81" s="168" t="s">
        <v>500</v>
      </c>
      <c r="F81" s="237" t="s">
        <v>264</v>
      </c>
      <c r="G81" s="168" t="s">
        <v>254</v>
      </c>
      <c r="H81" s="187">
        <v>0</v>
      </c>
      <c r="I81" s="187">
        <v>0</v>
      </c>
      <c r="J81" s="234">
        <v>0</v>
      </c>
      <c r="K81" s="152"/>
      <c r="L81" s="157"/>
      <c r="M81" s="157"/>
      <c r="N81" s="157"/>
      <c r="O81" s="165"/>
      <c r="P81" s="165"/>
      <c r="Q81" s="165"/>
      <c r="R81" s="165"/>
      <c r="S81" s="165"/>
      <c r="T81" s="165"/>
      <c r="U81" s="165"/>
      <c r="V81" s="165"/>
    </row>
    <row r="82" spans="1:22" s="145" customFormat="1" ht="17.25" customHeight="1">
      <c r="A82" s="168" t="s">
        <v>507</v>
      </c>
      <c r="B82" s="155" t="s">
        <v>270</v>
      </c>
      <c r="C82" s="168" t="s">
        <v>497</v>
      </c>
      <c r="D82" s="168" t="s">
        <v>498</v>
      </c>
      <c r="E82" s="168" t="s">
        <v>500</v>
      </c>
      <c r="F82" s="237" t="s">
        <v>264</v>
      </c>
      <c r="G82" s="168" t="s">
        <v>15</v>
      </c>
      <c r="H82" s="187">
        <f>H83</f>
        <v>0</v>
      </c>
      <c r="I82" s="187">
        <f>I83</f>
        <v>0</v>
      </c>
      <c r="J82" s="234">
        <v>0</v>
      </c>
      <c r="K82" s="157"/>
      <c r="L82" s="157"/>
      <c r="M82" s="157"/>
      <c r="N82" s="157"/>
      <c r="O82" s="165"/>
      <c r="P82" s="165"/>
      <c r="Q82" s="165"/>
      <c r="R82" s="165"/>
      <c r="S82" s="165"/>
      <c r="T82" s="165"/>
      <c r="U82" s="165"/>
      <c r="V82" s="165"/>
    </row>
    <row r="83" spans="1:22" ht="17.25" customHeight="1">
      <c r="A83" s="168" t="s">
        <v>508</v>
      </c>
      <c r="B83" s="155" t="s">
        <v>273</v>
      </c>
      <c r="C83" s="168" t="s">
        <v>497</v>
      </c>
      <c r="D83" s="168" t="s">
        <v>498</v>
      </c>
      <c r="E83" s="168" t="s">
        <v>500</v>
      </c>
      <c r="F83" s="237" t="s">
        <v>264</v>
      </c>
      <c r="G83" s="168" t="s">
        <v>274</v>
      </c>
      <c r="H83" s="187">
        <v>0</v>
      </c>
      <c r="I83" s="187">
        <v>0</v>
      </c>
      <c r="J83" s="234">
        <v>0</v>
      </c>
      <c r="K83" s="152"/>
      <c r="L83" s="152"/>
      <c r="M83" s="152"/>
      <c r="N83" s="152"/>
      <c r="O83" s="158"/>
      <c r="P83" s="158"/>
      <c r="Q83" s="158"/>
      <c r="R83" s="158"/>
      <c r="S83" s="158"/>
      <c r="T83" s="158"/>
      <c r="U83" s="158"/>
      <c r="V83" s="158"/>
    </row>
    <row r="84" spans="1:22" ht="21" customHeight="1">
      <c r="A84" s="183" t="s">
        <v>509</v>
      </c>
      <c r="B84" s="174" t="s">
        <v>297</v>
      </c>
      <c r="C84" s="183" t="s">
        <v>222</v>
      </c>
      <c r="D84" s="183" t="s">
        <v>298</v>
      </c>
      <c r="E84" s="183"/>
      <c r="F84" s="237"/>
      <c r="G84" s="236"/>
      <c r="H84" s="230">
        <f>H85+H88</f>
        <v>68</v>
      </c>
      <c r="I84" s="230">
        <f>I85+I88</f>
        <v>68</v>
      </c>
      <c r="J84" s="231">
        <v>1</v>
      </c>
      <c r="K84" s="152"/>
      <c r="L84" s="152"/>
      <c r="M84" s="152"/>
      <c r="N84" s="152"/>
      <c r="O84" s="158"/>
      <c r="P84" s="158"/>
      <c r="Q84" s="158"/>
      <c r="R84" s="158"/>
      <c r="S84" s="158"/>
      <c r="T84" s="158"/>
      <c r="U84" s="158"/>
      <c r="V84" s="158"/>
    </row>
    <row r="85" spans="1:22" ht="52.5" customHeight="1">
      <c r="A85" s="183" t="s">
        <v>510</v>
      </c>
      <c r="B85" s="174" t="s">
        <v>300</v>
      </c>
      <c r="C85" s="183" t="s">
        <v>222</v>
      </c>
      <c r="D85" s="183" t="s">
        <v>298</v>
      </c>
      <c r="E85" s="183" t="s">
        <v>301</v>
      </c>
      <c r="F85" s="238"/>
      <c r="G85" s="236"/>
      <c r="H85" s="230">
        <f>H86</f>
        <v>50</v>
      </c>
      <c r="I85" s="230">
        <f>I86</f>
        <v>50</v>
      </c>
      <c r="J85" s="231">
        <v>1</v>
      </c>
      <c r="K85" s="152"/>
      <c r="L85" s="152"/>
      <c r="M85" s="152"/>
      <c r="N85" s="152"/>
      <c r="O85" s="158"/>
      <c r="P85" s="158"/>
      <c r="Q85" s="158"/>
      <c r="R85" s="158"/>
      <c r="S85" s="158"/>
      <c r="T85" s="158"/>
      <c r="U85" s="158"/>
      <c r="V85" s="158"/>
    </row>
    <row r="86" spans="1:22" ht="18" customHeight="1">
      <c r="A86" s="168" t="s">
        <v>511</v>
      </c>
      <c r="B86" s="155" t="s">
        <v>303</v>
      </c>
      <c r="C86" s="168" t="s">
        <v>222</v>
      </c>
      <c r="D86" s="168" t="s">
        <v>298</v>
      </c>
      <c r="E86" s="168" t="s">
        <v>301</v>
      </c>
      <c r="F86" s="168" t="s">
        <v>304</v>
      </c>
      <c r="G86" s="168" t="s">
        <v>286</v>
      </c>
      <c r="H86" s="187">
        <f>H87</f>
        <v>50</v>
      </c>
      <c r="I86" s="187">
        <f>I87</f>
        <v>50</v>
      </c>
      <c r="J86" s="234">
        <v>1</v>
      </c>
      <c r="K86" s="157"/>
      <c r="L86" s="152"/>
      <c r="M86" s="152"/>
      <c r="N86" s="152"/>
      <c r="O86" s="158"/>
      <c r="P86" s="158"/>
      <c r="Q86" s="158"/>
      <c r="R86" s="158"/>
      <c r="S86" s="158"/>
      <c r="T86" s="158"/>
      <c r="U86" s="158"/>
      <c r="V86" s="158"/>
    </row>
    <row r="87" spans="1:22" ht="44.25" customHeight="1">
      <c r="A87" s="168" t="s">
        <v>512</v>
      </c>
      <c r="B87" s="155" t="s">
        <v>305</v>
      </c>
      <c r="C87" s="168" t="s">
        <v>222</v>
      </c>
      <c r="D87" s="168" t="s">
        <v>298</v>
      </c>
      <c r="E87" s="168" t="s">
        <v>301</v>
      </c>
      <c r="F87" s="168" t="s">
        <v>304</v>
      </c>
      <c r="G87" s="168" t="s">
        <v>261</v>
      </c>
      <c r="H87" s="187">
        <v>50</v>
      </c>
      <c r="I87" s="187">
        <v>50</v>
      </c>
      <c r="J87" s="234">
        <v>1</v>
      </c>
      <c r="K87" s="143"/>
      <c r="L87" s="152"/>
      <c r="M87" s="152"/>
      <c r="N87" s="152"/>
      <c r="O87" s="158"/>
      <c r="P87" s="158"/>
      <c r="Q87" s="158"/>
      <c r="R87" s="158"/>
      <c r="S87" s="158"/>
      <c r="T87" s="158"/>
      <c r="U87" s="158"/>
      <c r="V87" s="158"/>
    </row>
    <row r="88" spans="1:22" ht="55.5" customHeight="1">
      <c r="A88" s="183" t="s">
        <v>306</v>
      </c>
      <c r="B88" s="174" t="s">
        <v>307</v>
      </c>
      <c r="C88" s="183" t="s">
        <v>222</v>
      </c>
      <c r="D88" s="183" t="s">
        <v>298</v>
      </c>
      <c r="E88" s="183" t="s">
        <v>308</v>
      </c>
      <c r="F88" s="238"/>
      <c r="G88" s="236"/>
      <c r="H88" s="230">
        <f>H89</f>
        <v>18</v>
      </c>
      <c r="I88" s="230">
        <f>I89</f>
        <v>18</v>
      </c>
      <c r="J88" s="231">
        <v>1</v>
      </c>
      <c r="K88" s="143"/>
      <c r="L88" s="152"/>
      <c r="M88" s="152"/>
      <c r="N88" s="152"/>
      <c r="O88" s="158"/>
      <c r="P88" s="158"/>
      <c r="Q88" s="158"/>
      <c r="R88" s="158"/>
      <c r="S88" s="158"/>
      <c r="T88" s="158"/>
      <c r="U88" s="158"/>
      <c r="V88" s="158"/>
    </row>
    <row r="89" spans="1:22" ht="19.5" customHeight="1">
      <c r="A89" s="168" t="s">
        <v>309</v>
      </c>
      <c r="B89" s="155" t="s">
        <v>267</v>
      </c>
      <c r="C89" s="168" t="s">
        <v>222</v>
      </c>
      <c r="D89" s="168" t="s">
        <v>298</v>
      </c>
      <c r="E89" s="168" t="s">
        <v>308</v>
      </c>
      <c r="F89" s="168" t="s">
        <v>268</v>
      </c>
      <c r="G89" s="168" t="s">
        <v>269</v>
      </c>
      <c r="H89" s="187">
        <v>18</v>
      </c>
      <c r="I89" s="187">
        <v>18</v>
      </c>
      <c r="J89" s="234">
        <v>1</v>
      </c>
      <c r="K89" s="157"/>
      <c r="L89" s="152"/>
      <c r="M89" s="152"/>
      <c r="N89" s="152"/>
      <c r="O89" s="158"/>
      <c r="P89" s="158"/>
      <c r="Q89" s="158"/>
      <c r="R89" s="158"/>
      <c r="S89" s="158"/>
      <c r="T89" s="158"/>
      <c r="U89" s="158"/>
      <c r="V89" s="158"/>
    </row>
    <row r="90" spans="1:22" ht="32.25" customHeight="1">
      <c r="A90" s="183" t="s">
        <v>310</v>
      </c>
      <c r="B90" s="174" t="s">
        <v>311</v>
      </c>
      <c r="C90" s="183" t="s">
        <v>222</v>
      </c>
      <c r="D90" s="183" t="s">
        <v>312</v>
      </c>
      <c r="E90" s="183"/>
      <c r="F90" s="237"/>
      <c r="G90" s="236"/>
      <c r="H90" s="230">
        <f>H91</f>
        <v>55</v>
      </c>
      <c r="I90" s="230">
        <f>I91</f>
        <v>55</v>
      </c>
      <c r="J90" s="231">
        <v>1</v>
      </c>
      <c r="K90" s="143"/>
      <c r="L90" s="152"/>
      <c r="M90" s="152"/>
      <c r="N90" s="152"/>
      <c r="O90" s="158"/>
      <c r="P90" s="158"/>
      <c r="Q90" s="158"/>
      <c r="R90" s="158"/>
      <c r="S90" s="158"/>
      <c r="T90" s="158"/>
      <c r="U90" s="158"/>
      <c r="V90" s="158"/>
    </row>
    <row r="91" spans="1:22" ht="54.75" customHeight="1">
      <c r="A91" s="183" t="s">
        <v>203</v>
      </c>
      <c r="B91" s="174" t="s">
        <v>313</v>
      </c>
      <c r="C91" s="183" t="s">
        <v>222</v>
      </c>
      <c r="D91" s="183" t="s">
        <v>314</v>
      </c>
      <c r="E91" s="183"/>
      <c r="F91" s="238"/>
      <c r="G91" s="236"/>
      <c r="H91" s="230">
        <f>H92+H95</f>
        <v>55</v>
      </c>
      <c r="I91" s="230">
        <f>I92+I95</f>
        <v>55</v>
      </c>
      <c r="J91" s="231">
        <v>1</v>
      </c>
      <c r="K91" s="143"/>
      <c r="L91" s="152"/>
      <c r="M91" s="152"/>
      <c r="N91" s="152"/>
      <c r="O91" s="158"/>
      <c r="P91" s="158"/>
      <c r="Q91" s="158"/>
      <c r="R91" s="158"/>
      <c r="S91" s="158"/>
      <c r="T91" s="158"/>
      <c r="U91" s="158"/>
      <c r="V91" s="158"/>
    </row>
    <row r="92" spans="1:22" ht="41.25" customHeight="1">
      <c r="A92" s="227" t="s">
        <v>315</v>
      </c>
      <c r="B92" s="174" t="s">
        <v>316</v>
      </c>
      <c r="C92" s="183" t="s">
        <v>222</v>
      </c>
      <c r="D92" s="183" t="s">
        <v>314</v>
      </c>
      <c r="E92" s="183" t="s">
        <v>317</v>
      </c>
      <c r="F92" s="238"/>
      <c r="G92" s="236"/>
      <c r="H92" s="230">
        <f>H93</f>
        <v>55</v>
      </c>
      <c r="I92" s="230">
        <f>I93</f>
        <v>55</v>
      </c>
      <c r="J92" s="231">
        <v>1</v>
      </c>
      <c r="K92" s="152"/>
      <c r="L92" s="152"/>
      <c r="M92" s="152"/>
      <c r="N92" s="152"/>
      <c r="O92" s="158"/>
      <c r="P92" s="158"/>
      <c r="Q92" s="158"/>
      <c r="R92" s="158"/>
      <c r="S92" s="158"/>
      <c r="T92" s="158"/>
      <c r="U92" s="158"/>
      <c r="V92" s="158"/>
    </row>
    <row r="93" spans="1:22" ht="20.25" customHeight="1">
      <c r="A93" s="173" t="s">
        <v>320</v>
      </c>
      <c r="B93" s="155" t="s">
        <v>270</v>
      </c>
      <c r="C93" s="168" t="s">
        <v>222</v>
      </c>
      <c r="D93" s="168" t="s">
        <v>314</v>
      </c>
      <c r="E93" s="168" t="s">
        <v>317</v>
      </c>
      <c r="F93" s="168" t="s">
        <v>286</v>
      </c>
      <c r="G93" s="168" t="s">
        <v>15</v>
      </c>
      <c r="H93" s="187">
        <f>H94</f>
        <v>55</v>
      </c>
      <c r="I93" s="187">
        <f>I94</f>
        <v>55</v>
      </c>
      <c r="J93" s="234">
        <v>1</v>
      </c>
      <c r="K93" s="143"/>
      <c r="L93" s="152"/>
      <c r="M93" s="152"/>
      <c r="N93" s="152"/>
      <c r="O93" s="158"/>
      <c r="P93" s="158"/>
      <c r="Q93" s="158"/>
      <c r="R93" s="158"/>
      <c r="S93" s="158"/>
      <c r="T93" s="158"/>
      <c r="U93" s="158"/>
      <c r="V93" s="158"/>
    </row>
    <row r="94" spans="1:22" ht="18.75" customHeight="1">
      <c r="A94" s="173" t="s">
        <v>321</v>
      </c>
      <c r="B94" s="155" t="s">
        <v>271</v>
      </c>
      <c r="C94" s="168" t="s">
        <v>222</v>
      </c>
      <c r="D94" s="168" t="s">
        <v>314</v>
      </c>
      <c r="E94" s="168" t="s">
        <v>317</v>
      </c>
      <c r="F94" s="168" t="s">
        <v>264</v>
      </c>
      <c r="G94" s="168" t="s">
        <v>272</v>
      </c>
      <c r="H94" s="187">
        <v>55</v>
      </c>
      <c r="I94" s="187">
        <v>55</v>
      </c>
      <c r="J94" s="234">
        <v>1</v>
      </c>
      <c r="K94" s="143"/>
      <c r="L94" s="152"/>
      <c r="M94" s="152"/>
      <c r="N94" s="152"/>
      <c r="O94" s="158"/>
      <c r="P94" s="158"/>
      <c r="Q94" s="158"/>
      <c r="R94" s="158"/>
      <c r="S94" s="158"/>
      <c r="T94" s="158"/>
      <c r="U94" s="158"/>
      <c r="V94" s="158"/>
    </row>
    <row r="95" spans="1:22" ht="51" customHeight="1">
      <c r="A95" s="227" t="s">
        <v>322</v>
      </c>
      <c r="B95" s="174" t="s">
        <v>323</v>
      </c>
      <c r="C95" s="183" t="s">
        <v>222</v>
      </c>
      <c r="D95" s="183" t="s">
        <v>314</v>
      </c>
      <c r="E95" s="183" t="s">
        <v>325</v>
      </c>
      <c r="F95" s="238"/>
      <c r="G95" s="236"/>
      <c r="H95" s="230">
        <f>H96</f>
        <v>0</v>
      </c>
      <c r="I95" s="230">
        <f>I96</f>
        <v>0</v>
      </c>
      <c r="J95" s="231">
        <v>0</v>
      </c>
      <c r="K95" s="152"/>
      <c r="L95" s="157"/>
      <c r="M95" s="157"/>
      <c r="N95" s="157"/>
      <c r="O95" s="158"/>
      <c r="P95" s="158"/>
      <c r="Q95" s="158"/>
      <c r="R95" s="158"/>
      <c r="S95" s="158"/>
      <c r="T95" s="158"/>
      <c r="U95" s="158"/>
      <c r="V95" s="158"/>
    </row>
    <row r="96" spans="1:22" ht="18" customHeight="1">
      <c r="A96" s="168" t="s">
        <v>324</v>
      </c>
      <c r="B96" s="155" t="s">
        <v>270</v>
      </c>
      <c r="C96" s="168" t="s">
        <v>222</v>
      </c>
      <c r="D96" s="168" t="s">
        <v>314</v>
      </c>
      <c r="E96" s="168" t="s">
        <v>325</v>
      </c>
      <c r="F96" s="168" t="s">
        <v>264</v>
      </c>
      <c r="G96" s="168" t="s">
        <v>15</v>
      </c>
      <c r="H96" s="187">
        <f>H97</f>
        <v>0</v>
      </c>
      <c r="I96" s="187">
        <f>I97</f>
        <v>0</v>
      </c>
      <c r="J96" s="234">
        <v>0</v>
      </c>
      <c r="K96" s="152"/>
      <c r="L96" s="157"/>
      <c r="M96" s="157"/>
      <c r="N96" s="157"/>
      <c r="O96" s="158"/>
      <c r="P96" s="158"/>
      <c r="Q96" s="158"/>
      <c r="R96" s="158"/>
      <c r="S96" s="158"/>
      <c r="T96" s="158"/>
      <c r="U96" s="158"/>
      <c r="V96" s="158"/>
    </row>
    <row r="97" spans="1:22" ht="17.25" customHeight="1">
      <c r="A97" s="168" t="s">
        <v>326</v>
      </c>
      <c r="B97" s="155" t="s">
        <v>267</v>
      </c>
      <c r="C97" s="168" t="s">
        <v>222</v>
      </c>
      <c r="D97" s="168" t="s">
        <v>314</v>
      </c>
      <c r="E97" s="168" t="s">
        <v>325</v>
      </c>
      <c r="F97" s="168" t="s">
        <v>264</v>
      </c>
      <c r="G97" s="168" t="s">
        <v>274</v>
      </c>
      <c r="H97" s="187">
        <v>0</v>
      </c>
      <c r="I97" s="187">
        <v>0</v>
      </c>
      <c r="J97" s="234">
        <v>0</v>
      </c>
      <c r="K97" s="152"/>
      <c r="L97" s="157"/>
      <c r="M97" s="157"/>
      <c r="N97" s="157"/>
      <c r="O97" s="158"/>
      <c r="P97" s="158"/>
      <c r="Q97" s="158"/>
      <c r="R97" s="158"/>
      <c r="S97" s="158"/>
      <c r="T97" s="158"/>
      <c r="U97" s="158"/>
      <c r="V97" s="158"/>
    </row>
    <row r="98" spans="1:22" ht="19.5" customHeight="1">
      <c r="A98" s="183" t="s">
        <v>55</v>
      </c>
      <c r="B98" s="174" t="s">
        <v>327</v>
      </c>
      <c r="C98" s="183" t="s">
        <v>222</v>
      </c>
      <c r="D98" s="183" t="s">
        <v>328</v>
      </c>
      <c r="E98" s="168"/>
      <c r="F98" s="237"/>
      <c r="G98" s="168"/>
      <c r="H98" s="230">
        <f>H99</f>
        <v>0</v>
      </c>
      <c r="I98" s="230">
        <f>I99</f>
        <v>0</v>
      </c>
      <c r="J98" s="231">
        <v>0</v>
      </c>
      <c r="K98" s="157"/>
      <c r="L98" s="157"/>
      <c r="M98" s="157"/>
      <c r="N98" s="157"/>
      <c r="O98" s="158"/>
      <c r="P98" s="158"/>
      <c r="Q98" s="158"/>
      <c r="R98" s="158"/>
      <c r="S98" s="158"/>
      <c r="T98" s="158"/>
      <c r="U98" s="158"/>
      <c r="V98" s="158"/>
    </row>
    <row r="99" spans="1:22" ht="21.75" customHeight="1">
      <c r="A99" s="183" t="s">
        <v>58</v>
      </c>
      <c r="B99" s="174" t="s">
        <v>513</v>
      </c>
      <c r="C99" s="183" t="s">
        <v>222</v>
      </c>
      <c r="D99" s="183" t="s">
        <v>330</v>
      </c>
      <c r="E99" s="168"/>
      <c r="F99" s="237"/>
      <c r="G99" s="168"/>
      <c r="H99" s="230">
        <f>H100+H103</f>
        <v>0</v>
      </c>
      <c r="I99" s="230">
        <f>I100+I103</f>
        <v>0</v>
      </c>
      <c r="J99" s="231">
        <v>0</v>
      </c>
      <c r="K99" s="143"/>
      <c r="Q99" s="158"/>
      <c r="R99" s="158"/>
      <c r="S99" s="158"/>
      <c r="T99" s="158"/>
      <c r="U99" s="158"/>
      <c r="V99" s="158"/>
    </row>
    <row r="100" spans="1:22" ht="41.25" customHeight="1">
      <c r="A100" s="183" t="s">
        <v>61</v>
      </c>
      <c r="B100" s="174" t="s">
        <v>329</v>
      </c>
      <c r="C100" s="183" t="s">
        <v>222</v>
      </c>
      <c r="D100" s="183" t="s">
        <v>330</v>
      </c>
      <c r="E100" s="183" t="s">
        <v>514</v>
      </c>
      <c r="F100" s="237"/>
      <c r="G100" s="168"/>
      <c r="H100" s="230">
        <f>H101</f>
        <v>0</v>
      </c>
      <c r="I100" s="230">
        <f>I101</f>
        <v>0</v>
      </c>
      <c r="J100" s="231">
        <v>0</v>
      </c>
      <c r="K100" s="152"/>
      <c r="L100" s="152"/>
      <c r="M100" s="152"/>
      <c r="N100" s="152"/>
      <c r="O100" s="158"/>
      <c r="P100" s="158"/>
      <c r="Q100" s="158"/>
      <c r="R100" s="158"/>
      <c r="S100" s="158"/>
      <c r="T100" s="158"/>
      <c r="U100" s="158"/>
      <c r="V100" s="158"/>
    </row>
    <row r="101" spans="1:22" s="145" customFormat="1" ht="16.5" customHeight="1">
      <c r="A101" s="173" t="s">
        <v>331</v>
      </c>
      <c r="B101" s="155" t="s">
        <v>249</v>
      </c>
      <c r="C101" s="168" t="s">
        <v>222</v>
      </c>
      <c r="D101" s="168" t="s">
        <v>330</v>
      </c>
      <c r="E101" s="168" t="s">
        <v>514</v>
      </c>
      <c r="F101" s="168" t="s">
        <v>264</v>
      </c>
      <c r="G101" s="168" t="s">
        <v>251</v>
      </c>
      <c r="H101" s="187">
        <f>H102</f>
        <v>0</v>
      </c>
      <c r="I101" s="187">
        <f>I102</f>
        <v>0</v>
      </c>
      <c r="J101" s="234">
        <v>0</v>
      </c>
      <c r="K101" s="152"/>
      <c r="L101" s="152"/>
      <c r="M101" s="152"/>
      <c r="N101" s="152"/>
      <c r="O101" s="165"/>
      <c r="P101" s="165"/>
      <c r="Q101" s="165"/>
      <c r="R101" s="165"/>
      <c r="S101" s="165"/>
      <c r="T101" s="165"/>
      <c r="U101" s="165"/>
      <c r="V101" s="165"/>
    </row>
    <row r="102" spans="1:22" ht="16.5" customHeight="1">
      <c r="A102" s="173" t="s">
        <v>515</v>
      </c>
      <c r="B102" s="155" t="s">
        <v>266</v>
      </c>
      <c r="C102" s="168" t="s">
        <v>222</v>
      </c>
      <c r="D102" s="168" t="s">
        <v>330</v>
      </c>
      <c r="E102" s="168" t="s">
        <v>514</v>
      </c>
      <c r="F102" s="168" t="s">
        <v>264</v>
      </c>
      <c r="G102" s="168" t="s">
        <v>254</v>
      </c>
      <c r="H102" s="187">
        <v>0</v>
      </c>
      <c r="I102" s="187">
        <v>0</v>
      </c>
      <c r="J102" s="234">
        <v>0</v>
      </c>
      <c r="K102" s="152"/>
      <c r="L102" s="152"/>
      <c r="M102" s="152"/>
      <c r="N102" s="152"/>
      <c r="O102" s="158"/>
      <c r="P102" s="158"/>
      <c r="Q102" s="158"/>
      <c r="R102" s="158"/>
      <c r="S102" s="158"/>
      <c r="T102" s="158"/>
      <c r="U102" s="158"/>
      <c r="V102" s="158"/>
    </row>
    <row r="103" spans="1:22" ht="16.5" customHeight="1">
      <c r="A103" s="183" t="s">
        <v>61</v>
      </c>
      <c r="B103" s="174" t="s">
        <v>516</v>
      </c>
      <c r="C103" s="183" t="s">
        <v>222</v>
      </c>
      <c r="D103" s="183" t="s">
        <v>330</v>
      </c>
      <c r="E103" s="183" t="s">
        <v>517</v>
      </c>
      <c r="F103" s="237"/>
      <c r="G103" s="168"/>
      <c r="H103" s="230">
        <f>H104</f>
        <v>0</v>
      </c>
      <c r="I103" s="230">
        <f>I104</f>
        <v>0</v>
      </c>
      <c r="J103" s="231">
        <v>0</v>
      </c>
      <c r="K103" s="143"/>
      <c r="L103" s="157"/>
      <c r="M103" s="157"/>
      <c r="N103" s="157"/>
      <c r="O103" s="158"/>
      <c r="P103" s="158"/>
      <c r="Q103" s="158"/>
      <c r="R103" s="158"/>
      <c r="S103" s="158"/>
      <c r="T103" s="158"/>
      <c r="U103" s="158"/>
      <c r="V103" s="158"/>
    </row>
    <row r="104" spans="1:22" ht="14.25" customHeight="1">
      <c r="A104" s="173" t="s">
        <v>331</v>
      </c>
      <c r="B104" s="155" t="s">
        <v>249</v>
      </c>
      <c r="C104" s="168" t="s">
        <v>222</v>
      </c>
      <c r="D104" s="168" t="s">
        <v>330</v>
      </c>
      <c r="E104" s="168" t="s">
        <v>517</v>
      </c>
      <c r="F104" s="168" t="s">
        <v>264</v>
      </c>
      <c r="G104" s="168" t="s">
        <v>251</v>
      </c>
      <c r="H104" s="187">
        <f>H105</f>
        <v>0</v>
      </c>
      <c r="I104" s="187">
        <f>I105</f>
        <v>0</v>
      </c>
      <c r="J104" s="234">
        <v>0</v>
      </c>
      <c r="K104" s="143"/>
      <c r="L104" s="157"/>
      <c r="M104" s="157"/>
      <c r="N104" s="157"/>
      <c r="O104" s="158"/>
      <c r="P104" s="158"/>
      <c r="Q104" s="158"/>
      <c r="R104" s="158"/>
      <c r="S104" s="158"/>
      <c r="T104" s="158"/>
      <c r="U104" s="158"/>
      <c r="V104" s="158"/>
    </row>
    <row r="105" spans="1:22" ht="14.25" customHeight="1">
      <c r="A105" s="173" t="s">
        <v>515</v>
      </c>
      <c r="B105" s="155" t="s">
        <v>266</v>
      </c>
      <c r="C105" s="168" t="s">
        <v>222</v>
      </c>
      <c r="D105" s="168" t="s">
        <v>330</v>
      </c>
      <c r="E105" s="168" t="s">
        <v>517</v>
      </c>
      <c r="F105" s="168" t="s">
        <v>264</v>
      </c>
      <c r="G105" s="168" t="s">
        <v>254</v>
      </c>
      <c r="H105" s="187">
        <v>0</v>
      </c>
      <c r="I105" s="187">
        <v>0</v>
      </c>
      <c r="J105" s="234">
        <v>0</v>
      </c>
      <c r="K105" s="143"/>
      <c r="L105" s="157"/>
      <c r="M105" s="157"/>
      <c r="N105" s="157"/>
      <c r="O105" s="158"/>
      <c r="P105" s="158"/>
      <c r="Q105" s="158"/>
      <c r="R105" s="158"/>
      <c r="S105" s="158"/>
      <c r="T105" s="158"/>
      <c r="U105" s="158"/>
      <c r="V105" s="158"/>
    </row>
    <row r="106" spans="1:22" ht="22.5" customHeight="1">
      <c r="A106" s="183" t="s">
        <v>64</v>
      </c>
      <c r="B106" s="174" t="s">
        <v>332</v>
      </c>
      <c r="C106" s="174"/>
      <c r="D106" s="183" t="s">
        <v>333</v>
      </c>
      <c r="E106" s="239"/>
      <c r="F106" s="240"/>
      <c r="G106" s="236"/>
      <c r="H106" s="230">
        <f>H107</f>
        <v>0</v>
      </c>
      <c r="I106" s="230">
        <f>I107</f>
        <v>0</v>
      </c>
      <c r="J106" s="231">
        <v>0</v>
      </c>
      <c r="K106" s="152"/>
      <c r="L106" s="157"/>
      <c r="M106" s="157"/>
      <c r="N106" s="157"/>
      <c r="O106" s="158"/>
      <c r="P106" s="158"/>
      <c r="Q106" s="158"/>
      <c r="R106" s="158"/>
      <c r="S106" s="158"/>
      <c r="T106" s="158"/>
      <c r="U106" s="158"/>
      <c r="V106" s="158"/>
    </row>
    <row r="107" spans="1:22" ht="18" customHeight="1">
      <c r="A107" s="183" t="s">
        <v>67</v>
      </c>
      <c r="B107" s="174" t="s">
        <v>334</v>
      </c>
      <c r="C107" s="183" t="s">
        <v>222</v>
      </c>
      <c r="D107" s="183" t="s">
        <v>335</v>
      </c>
      <c r="E107" s="241"/>
      <c r="F107" s="240"/>
      <c r="G107" s="236"/>
      <c r="H107" s="230">
        <f>H108+H111+H114</f>
        <v>0</v>
      </c>
      <c r="I107" s="230">
        <f>I108+I111+I114</f>
        <v>0</v>
      </c>
      <c r="J107" s="231">
        <v>0</v>
      </c>
      <c r="K107" s="143"/>
      <c r="L107" s="157"/>
      <c r="M107" s="157"/>
      <c r="N107" s="157"/>
      <c r="O107" s="158"/>
      <c r="P107" s="158"/>
      <c r="Q107" s="158"/>
      <c r="R107" s="158"/>
      <c r="S107" s="158"/>
      <c r="T107" s="158"/>
      <c r="U107" s="158"/>
      <c r="V107" s="158"/>
    </row>
    <row r="108" spans="1:22" ht="30" customHeight="1">
      <c r="A108" s="183" t="s">
        <v>70</v>
      </c>
      <c r="B108" s="174" t="s">
        <v>336</v>
      </c>
      <c r="C108" s="183" t="s">
        <v>222</v>
      </c>
      <c r="D108" s="183" t="s">
        <v>335</v>
      </c>
      <c r="E108" s="183" t="s">
        <v>337</v>
      </c>
      <c r="F108" s="238"/>
      <c r="G108" s="236"/>
      <c r="H108" s="230">
        <f>H109</f>
        <v>0</v>
      </c>
      <c r="I108" s="230">
        <f>I109</f>
        <v>0</v>
      </c>
      <c r="J108" s="231">
        <v>0</v>
      </c>
      <c r="K108" s="143"/>
      <c r="L108" s="157"/>
      <c r="M108" s="157"/>
      <c r="N108" s="157"/>
      <c r="O108" s="158"/>
      <c r="P108" s="158"/>
      <c r="Q108" s="158"/>
      <c r="R108" s="158"/>
      <c r="S108" s="158"/>
      <c r="T108" s="158"/>
      <c r="U108" s="158"/>
      <c r="V108" s="158"/>
    </row>
    <row r="109" spans="1:22" ht="15" customHeight="1">
      <c r="A109" s="173" t="s">
        <v>338</v>
      </c>
      <c r="B109" s="155" t="s">
        <v>249</v>
      </c>
      <c r="C109" s="168" t="s">
        <v>222</v>
      </c>
      <c r="D109" s="168" t="s">
        <v>335</v>
      </c>
      <c r="E109" s="168" t="s">
        <v>337</v>
      </c>
      <c r="F109" s="242" t="s">
        <v>264</v>
      </c>
      <c r="G109" s="168" t="s">
        <v>251</v>
      </c>
      <c r="H109" s="187">
        <f>H110</f>
        <v>0</v>
      </c>
      <c r="I109" s="187">
        <f>I110</f>
        <v>0</v>
      </c>
      <c r="J109" s="234">
        <v>0</v>
      </c>
      <c r="K109" s="143"/>
      <c r="L109" s="157"/>
      <c r="M109" s="157"/>
      <c r="N109" s="157"/>
      <c r="O109" s="158"/>
      <c r="P109" s="158"/>
      <c r="Q109" s="158"/>
      <c r="R109" s="158"/>
      <c r="S109" s="158"/>
      <c r="T109" s="158"/>
      <c r="U109" s="158"/>
      <c r="V109" s="158"/>
    </row>
    <row r="110" spans="1:22" ht="13.5" customHeight="1">
      <c r="A110" s="173" t="s">
        <v>518</v>
      </c>
      <c r="B110" s="155" t="s">
        <v>266</v>
      </c>
      <c r="C110" s="168" t="s">
        <v>222</v>
      </c>
      <c r="D110" s="168" t="s">
        <v>335</v>
      </c>
      <c r="E110" s="168" t="s">
        <v>337</v>
      </c>
      <c r="F110" s="242" t="s">
        <v>264</v>
      </c>
      <c r="G110" s="168" t="s">
        <v>254</v>
      </c>
      <c r="H110" s="187">
        <v>0</v>
      </c>
      <c r="I110" s="187">
        <v>0</v>
      </c>
      <c r="J110" s="234">
        <v>0</v>
      </c>
      <c r="K110" s="143"/>
      <c r="L110" s="260"/>
      <c r="M110" s="175"/>
      <c r="N110" s="176"/>
      <c r="O110" s="177"/>
      <c r="P110" s="177"/>
      <c r="Q110" s="177"/>
      <c r="R110" s="177"/>
      <c r="S110" s="158"/>
      <c r="T110" s="158"/>
      <c r="U110" s="158"/>
      <c r="V110" s="158"/>
    </row>
    <row r="111" spans="1:22" ht="27.75" customHeight="1">
      <c r="A111" s="183" t="s">
        <v>339</v>
      </c>
      <c r="B111" s="174" t="s">
        <v>340</v>
      </c>
      <c r="C111" s="183" t="s">
        <v>222</v>
      </c>
      <c r="D111" s="183" t="s">
        <v>335</v>
      </c>
      <c r="E111" s="183" t="s">
        <v>341</v>
      </c>
      <c r="F111" s="238"/>
      <c r="G111" s="236"/>
      <c r="H111" s="230">
        <f>H112</f>
        <v>0</v>
      </c>
      <c r="I111" s="230">
        <f>I112</f>
        <v>0</v>
      </c>
      <c r="J111" s="231">
        <v>0</v>
      </c>
      <c r="K111" s="152"/>
      <c r="L111" s="260"/>
      <c r="M111" s="175"/>
      <c r="N111" s="176"/>
      <c r="O111" s="177"/>
      <c r="P111" s="177"/>
      <c r="Q111" s="177"/>
      <c r="R111" s="177"/>
      <c r="S111" s="158"/>
      <c r="T111" s="158"/>
      <c r="U111" s="158"/>
      <c r="V111" s="158"/>
    </row>
    <row r="112" spans="1:22" ht="13.5" customHeight="1">
      <c r="A112" s="173" t="s">
        <v>342</v>
      </c>
      <c r="B112" s="155" t="s">
        <v>249</v>
      </c>
      <c r="C112" s="168" t="s">
        <v>222</v>
      </c>
      <c r="D112" s="168" t="s">
        <v>335</v>
      </c>
      <c r="E112" s="168" t="s">
        <v>341</v>
      </c>
      <c r="F112" s="242" t="s">
        <v>264</v>
      </c>
      <c r="G112" s="168" t="s">
        <v>251</v>
      </c>
      <c r="H112" s="187">
        <f>H113</f>
        <v>0</v>
      </c>
      <c r="I112" s="187">
        <f>I113</f>
        <v>0</v>
      </c>
      <c r="J112" s="234">
        <v>0</v>
      </c>
      <c r="K112" s="157"/>
      <c r="L112" s="260"/>
      <c r="M112" s="175"/>
      <c r="N112" s="176"/>
      <c r="O112" s="178"/>
      <c r="P112" s="178"/>
      <c r="Q112" s="178"/>
      <c r="R112" s="178"/>
      <c r="S112" s="158"/>
      <c r="T112" s="158"/>
      <c r="U112" s="158"/>
      <c r="V112" s="158"/>
    </row>
    <row r="113" spans="1:22" ht="15" customHeight="1">
      <c r="A113" s="173" t="s">
        <v>343</v>
      </c>
      <c r="B113" s="155" t="s">
        <v>266</v>
      </c>
      <c r="C113" s="168" t="s">
        <v>222</v>
      </c>
      <c r="D113" s="168" t="s">
        <v>335</v>
      </c>
      <c r="E113" s="168" t="s">
        <v>341</v>
      </c>
      <c r="F113" s="242" t="s">
        <v>264</v>
      </c>
      <c r="G113" s="168" t="s">
        <v>254</v>
      </c>
      <c r="H113" s="187">
        <v>0</v>
      </c>
      <c r="I113" s="187">
        <v>0</v>
      </c>
      <c r="J113" s="234">
        <v>0</v>
      </c>
      <c r="K113" s="157"/>
      <c r="L113" s="179"/>
      <c r="M113" s="180"/>
      <c r="N113" s="181"/>
      <c r="O113" s="181"/>
      <c r="P113" s="181"/>
      <c r="Q113" s="181"/>
      <c r="R113" s="181"/>
      <c r="S113" s="158"/>
      <c r="T113" s="158"/>
      <c r="U113" s="158"/>
      <c r="V113" s="158"/>
    </row>
    <row r="114" spans="1:22" ht="20.25" customHeight="1">
      <c r="A114" s="183" t="s">
        <v>344</v>
      </c>
      <c r="B114" s="174" t="s">
        <v>345</v>
      </c>
      <c r="C114" s="183" t="s">
        <v>222</v>
      </c>
      <c r="D114" s="183" t="s">
        <v>335</v>
      </c>
      <c r="E114" s="183" t="s">
        <v>346</v>
      </c>
      <c r="F114" s="238"/>
      <c r="G114" s="236"/>
      <c r="H114" s="230">
        <f>H115</f>
        <v>0</v>
      </c>
      <c r="I114" s="230">
        <f>I115</f>
        <v>0</v>
      </c>
      <c r="J114" s="231">
        <v>0</v>
      </c>
      <c r="K114" s="143"/>
      <c r="L114" s="260"/>
      <c r="M114" s="175"/>
      <c r="N114" s="176"/>
      <c r="O114" s="176"/>
      <c r="P114" s="176"/>
      <c r="Q114" s="176"/>
      <c r="R114" s="176"/>
      <c r="S114" s="158"/>
      <c r="T114" s="158"/>
      <c r="U114" s="158"/>
      <c r="V114" s="158"/>
    </row>
    <row r="115" spans="1:22" ht="16.5" customHeight="1">
      <c r="A115" s="173" t="s">
        <v>347</v>
      </c>
      <c r="B115" s="155" t="s">
        <v>249</v>
      </c>
      <c r="C115" s="168" t="s">
        <v>222</v>
      </c>
      <c r="D115" s="168" t="s">
        <v>335</v>
      </c>
      <c r="E115" s="168" t="s">
        <v>346</v>
      </c>
      <c r="F115" s="242" t="s">
        <v>264</v>
      </c>
      <c r="G115" s="168" t="s">
        <v>251</v>
      </c>
      <c r="H115" s="187">
        <f>H116</f>
        <v>0</v>
      </c>
      <c r="I115" s="187">
        <f>I116</f>
        <v>0</v>
      </c>
      <c r="J115" s="234">
        <v>0</v>
      </c>
      <c r="K115" s="157"/>
      <c r="L115" s="260"/>
      <c r="M115" s="175"/>
      <c r="N115" s="176"/>
      <c r="O115" s="176"/>
      <c r="P115" s="176"/>
      <c r="Q115" s="176"/>
      <c r="R115" s="176"/>
      <c r="S115" s="158"/>
      <c r="T115" s="158"/>
      <c r="U115" s="158"/>
      <c r="V115" s="158"/>
    </row>
    <row r="116" spans="1:22" ht="15.75" customHeight="1">
      <c r="A116" s="173" t="s">
        <v>519</v>
      </c>
      <c r="B116" s="155" t="s">
        <v>266</v>
      </c>
      <c r="C116" s="168" t="s">
        <v>222</v>
      </c>
      <c r="D116" s="168" t="s">
        <v>335</v>
      </c>
      <c r="E116" s="168" t="s">
        <v>346</v>
      </c>
      <c r="F116" s="242" t="s">
        <v>264</v>
      </c>
      <c r="G116" s="168" t="s">
        <v>254</v>
      </c>
      <c r="H116" s="187">
        <v>0</v>
      </c>
      <c r="I116" s="187">
        <v>0</v>
      </c>
      <c r="J116" s="234">
        <v>0</v>
      </c>
      <c r="K116" s="143"/>
      <c r="L116" s="260"/>
      <c r="M116" s="175"/>
      <c r="N116" s="176"/>
      <c r="O116" s="176"/>
      <c r="P116" s="178"/>
      <c r="Q116" s="178"/>
      <c r="R116" s="178"/>
      <c r="S116" s="158"/>
      <c r="T116" s="158"/>
      <c r="U116" s="158"/>
      <c r="V116" s="158"/>
    </row>
    <row r="117" spans="1:22" ht="17.25" customHeight="1">
      <c r="A117" s="183" t="s">
        <v>77</v>
      </c>
      <c r="B117" s="174" t="s">
        <v>348</v>
      </c>
      <c r="C117" s="174"/>
      <c r="D117" s="183" t="s">
        <v>349</v>
      </c>
      <c r="E117" s="183"/>
      <c r="F117" s="167"/>
      <c r="G117" s="236"/>
      <c r="H117" s="230">
        <f>H118+H122+H145</f>
        <v>1836</v>
      </c>
      <c r="I117" s="230">
        <f>I118+I122+I145</f>
        <v>1832.0669999999998</v>
      </c>
      <c r="J117" s="231">
        <v>0.9978578431372548</v>
      </c>
      <c r="K117" s="182"/>
      <c r="L117" s="179"/>
      <c r="M117" s="180"/>
      <c r="N117" s="181"/>
      <c r="O117" s="181"/>
      <c r="P117" s="181"/>
      <c r="Q117" s="181"/>
      <c r="R117" s="181"/>
      <c r="S117" s="158"/>
      <c r="T117" s="158"/>
      <c r="U117" s="158"/>
      <c r="V117" s="158"/>
    </row>
    <row r="118" spans="1:22" ht="43.5" customHeight="1">
      <c r="A118" s="183" t="s">
        <v>80</v>
      </c>
      <c r="B118" s="174" t="s">
        <v>350</v>
      </c>
      <c r="C118" s="183" t="s">
        <v>222</v>
      </c>
      <c r="D118" s="183" t="s">
        <v>351</v>
      </c>
      <c r="E118" s="183"/>
      <c r="F118" s="237"/>
      <c r="G118" s="236"/>
      <c r="H118" s="230">
        <f aca="true" t="shared" si="0" ref="H118:I120">H119</f>
        <v>0</v>
      </c>
      <c r="I118" s="230">
        <f t="shared" si="0"/>
        <v>0</v>
      </c>
      <c r="J118" s="231">
        <v>0</v>
      </c>
      <c r="K118" s="152"/>
      <c r="L118" s="260"/>
      <c r="M118" s="175"/>
      <c r="N118" s="176"/>
      <c r="O118" s="176"/>
      <c r="P118" s="176"/>
      <c r="Q118" s="176"/>
      <c r="R118" s="176"/>
      <c r="S118" s="158"/>
      <c r="T118" s="158"/>
      <c r="U118" s="158"/>
      <c r="V118" s="158"/>
    </row>
    <row r="119" spans="1:22" ht="89.25" customHeight="1">
      <c r="A119" s="183" t="s">
        <v>352</v>
      </c>
      <c r="B119" s="243" t="s">
        <v>353</v>
      </c>
      <c r="C119" s="183" t="s">
        <v>222</v>
      </c>
      <c r="D119" s="183" t="s">
        <v>351</v>
      </c>
      <c r="E119" s="183" t="s">
        <v>354</v>
      </c>
      <c r="F119" s="167"/>
      <c r="G119" s="236"/>
      <c r="H119" s="244">
        <f t="shared" si="0"/>
        <v>0</v>
      </c>
      <c r="I119" s="244">
        <f t="shared" si="0"/>
        <v>0</v>
      </c>
      <c r="J119" s="231">
        <v>0</v>
      </c>
      <c r="K119" s="152"/>
      <c r="L119" s="260"/>
      <c r="M119" s="175"/>
      <c r="N119" s="176"/>
      <c r="O119" s="176"/>
      <c r="P119" s="176"/>
      <c r="Q119" s="176"/>
      <c r="R119" s="176"/>
      <c r="S119" s="158"/>
      <c r="T119" s="158"/>
      <c r="U119" s="158"/>
      <c r="V119" s="158"/>
    </row>
    <row r="120" spans="1:22" ht="17.25" customHeight="1">
      <c r="A120" s="168" t="s">
        <v>355</v>
      </c>
      <c r="B120" s="155" t="s">
        <v>249</v>
      </c>
      <c r="C120" s="168" t="s">
        <v>222</v>
      </c>
      <c r="D120" s="168" t="s">
        <v>351</v>
      </c>
      <c r="E120" s="168" t="s">
        <v>354</v>
      </c>
      <c r="F120" s="237" t="s">
        <v>264</v>
      </c>
      <c r="G120" s="245">
        <v>220</v>
      </c>
      <c r="H120" s="187">
        <f t="shared" si="0"/>
        <v>0</v>
      </c>
      <c r="I120" s="187">
        <f t="shared" si="0"/>
        <v>0</v>
      </c>
      <c r="J120" s="234">
        <v>0</v>
      </c>
      <c r="K120" s="143"/>
      <c r="L120" s="260"/>
      <c r="M120" s="175"/>
      <c r="N120" s="176"/>
      <c r="O120" s="176"/>
      <c r="P120" s="178"/>
      <c r="Q120" s="178"/>
      <c r="R120" s="178"/>
      <c r="S120" s="158"/>
      <c r="T120" s="158"/>
      <c r="U120" s="158"/>
      <c r="V120" s="158"/>
    </row>
    <row r="121" spans="1:22" ht="16.5" customHeight="1">
      <c r="A121" s="168" t="s">
        <v>356</v>
      </c>
      <c r="B121" s="155" t="s">
        <v>266</v>
      </c>
      <c r="C121" s="168" t="s">
        <v>222</v>
      </c>
      <c r="D121" s="168" t="s">
        <v>351</v>
      </c>
      <c r="E121" s="168" t="s">
        <v>354</v>
      </c>
      <c r="F121" s="237" t="s">
        <v>264</v>
      </c>
      <c r="G121" s="245">
        <v>226</v>
      </c>
      <c r="H121" s="235">
        <v>0</v>
      </c>
      <c r="I121" s="235">
        <v>0</v>
      </c>
      <c r="J121" s="234">
        <v>0</v>
      </c>
      <c r="K121" s="143"/>
      <c r="L121" s="152"/>
      <c r="M121" s="152"/>
      <c r="N121" s="152"/>
      <c r="O121" s="158"/>
      <c r="P121" s="158"/>
      <c r="Q121" s="158"/>
      <c r="R121" s="158"/>
      <c r="S121" s="158"/>
      <c r="T121" s="158"/>
      <c r="U121" s="158"/>
      <c r="V121" s="158"/>
    </row>
    <row r="122" spans="1:22" ht="31.5" customHeight="1">
      <c r="A122" s="183" t="s">
        <v>86</v>
      </c>
      <c r="B122" s="174" t="s">
        <v>357</v>
      </c>
      <c r="C122" s="183"/>
      <c r="D122" s="183" t="s">
        <v>358</v>
      </c>
      <c r="E122" s="183"/>
      <c r="F122" s="237"/>
      <c r="G122" s="236"/>
      <c r="H122" s="246">
        <f>H123+H141+H143</f>
        <v>1578.5</v>
      </c>
      <c r="I122" s="246">
        <f>I123+I141+I143</f>
        <v>1574.5669999999998</v>
      </c>
      <c r="J122" s="231">
        <v>0.9975083940449793</v>
      </c>
      <c r="K122" s="152"/>
      <c r="L122" s="184"/>
      <c r="Q122" s="158"/>
      <c r="R122" s="158"/>
      <c r="S122" s="158"/>
      <c r="T122" s="158"/>
      <c r="U122" s="158"/>
      <c r="V122" s="158"/>
    </row>
    <row r="123" spans="1:22" ht="38.25" customHeight="1">
      <c r="A123" s="183" t="s">
        <v>89</v>
      </c>
      <c r="B123" s="243" t="s">
        <v>520</v>
      </c>
      <c r="C123" s="183" t="s">
        <v>222</v>
      </c>
      <c r="D123" s="183" t="s">
        <v>358</v>
      </c>
      <c r="E123" s="183" t="s">
        <v>359</v>
      </c>
      <c r="F123" s="237"/>
      <c r="G123" s="236"/>
      <c r="H123" s="230">
        <f>H124+H127+H134+H136</f>
        <v>1458.5</v>
      </c>
      <c r="I123" s="230">
        <f>I124+I127+I134+I135+I136</f>
        <v>1454.5669999999998</v>
      </c>
      <c r="J123" s="231">
        <v>0.9973033938978401</v>
      </c>
      <c r="K123" s="152"/>
      <c r="L123" s="152"/>
      <c r="M123" s="152"/>
      <c r="N123" s="152"/>
      <c r="O123" s="158"/>
      <c r="P123" s="158"/>
      <c r="Q123" s="158"/>
      <c r="R123" s="158"/>
      <c r="S123" s="158"/>
      <c r="T123" s="158"/>
      <c r="U123" s="158"/>
      <c r="V123" s="158"/>
    </row>
    <row r="124" spans="1:22" ht="18" customHeight="1">
      <c r="A124" s="168" t="s">
        <v>360</v>
      </c>
      <c r="B124" s="155" t="s">
        <v>231</v>
      </c>
      <c r="C124" s="168" t="s">
        <v>222</v>
      </c>
      <c r="D124" s="168" t="s">
        <v>358</v>
      </c>
      <c r="E124" s="168" t="s">
        <v>359</v>
      </c>
      <c r="F124" s="168" t="s">
        <v>318</v>
      </c>
      <c r="G124" s="168" t="s">
        <v>233</v>
      </c>
      <c r="H124" s="187">
        <f>H125+H126</f>
        <v>1294</v>
      </c>
      <c r="I124" s="187">
        <f>I125+I126</f>
        <v>1293.3</v>
      </c>
      <c r="J124" s="234">
        <v>0.9994590417310665</v>
      </c>
      <c r="K124" s="157"/>
      <c r="L124" s="157"/>
      <c r="M124" s="157"/>
      <c r="N124" s="157"/>
      <c r="O124" s="158"/>
      <c r="P124" s="158"/>
      <c r="Q124" s="158"/>
      <c r="R124" s="158"/>
      <c r="S124" s="158"/>
      <c r="T124" s="158"/>
      <c r="U124" s="158"/>
      <c r="V124" s="158"/>
    </row>
    <row r="125" spans="1:22" ht="16.5" customHeight="1">
      <c r="A125" s="168" t="s">
        <v>361</v>
      </c>
      <c r="B125" s="155" t="s">
        <v>235</v>
      </c>
      <c r="C125" s="168" t="s">
        <v>222</v>
      </c>
      <c r="D125" s="168" t="s">
        <v>358</v>
      </c>
      <c r="E125" s="168" t="s">
        <v>359</v>
      </c>
      <c r="F125" s="168" t="s">
        <v>319</v>
      </c>
      <c r="G125" s="168" t="s">
        <v>236</v>
      </c>
      <c r="H125" s="186">
        <v>1026</v>
      </c>
      <c r="I125" s="186">
        <v>1025.6</v>
      </c>
      <c r="J125" s="234">
        <v>0.9996101364522416</v>
      </c>
      <c r="K125" s="143"/>
      <c r="L125" s="157"/>
      <c r="M125" s="157"/>
      <c r="N125" s="157"/>
      <c r="O125" s="158"/>
      <c r="P125" s="158"/>
      <c r="Q125" s="158"/>
      <c r="R125" s="158"/>
      <c r="S125" s="158"/>
      <c r="T125" s="158"/>
      <c r="U125" s="158"/>
      <c r="V125" s="158"/>
    </row>
    <row r="126" spans="1:22" ht="15.75" customHeight="1">
      <c r="A126" s="168" t="s">
        <v>362</v>
      </c>
      <c r="B126" s="155" t="s">
        <v>238</v>
      </c>
      <c r="C126" s="168" t="s">
        <v>222</v>
      </c>
      <c r="D126" s="168" t="s">
        <v>358</v>
      </c>
      <c r="E126" s="168" t="s">
        <v>359</v>
      </c>
      <c r="F126" s="168" t="s">
        <v>319</v>
      </c>
      <c r="G126" s="168" t="s">
        <v>239</v>
      </c>
      <c r="H126" s="187">
        <v>268</v>
      </c>
      <c r="I126" s="186">
        <v>267.7</v>
      </c>
      <c r="J126" s="234">
        <v>0.9988805970149254</v>
      </c>
      <c r="K126" s="143"/>
      <c r="L126" s="157"/>
      <c r="M126" s="157"/>
      <c r="N126" s="157"/>
      <c r="O126" s="158"/>
      <c r="P126" s="158"/>
      <c r="Q126" s="158"/>
      <c r="R126" s="158"/>
      <c r="S126" s="158"/>
      <c r="T126" s="158"/>
      <c r="U126" s="158"/>
      <c r="V126" s="158"/>
    </row>
    <row r="127" spans="1:22" ht="16.5" customHeight="1">
      <c r="A127" s="168" t="s">
        <v>363</v>
      </c>
      <c r="B127" s="155" t="s">
        <v>249</v>
      </c>
      <c r="C127" s="168" t="s">
        <v>222</v>
      </c>
      <c r="D127" s="168" t="s">
        <v>358</v>
      </c>
      <c r="E127" s="168" t="s">
        <v>359</v>
      </c>
      <c r="F127" s="168" t="s">
        <v>286</v>
      </c>
      <c r="G127" s="168" t="s">
        <v>251</v>
      </c>
      <c r="H127" s="187">
        <f>H128+H129+H130+H131+H132+H133</f>
        <v>163.5</v>
      </c>
      <c r="I127" s="187">
        <f>I128+I129+I130+I131+I132+I133</f>
        <v>159.6</v>
      </c>
      <c r="J127" s="234">
        <v>0.9761467889908256</v>
      </c>
      <c r="K127" s="157"/>
      <c r="L127" s="157"/>
      <c r="M127" s="157"/>
      <c r="N127" s="157"/>
      <c r="O127" s="158"/>
      <c r="P127" s="158"/>
      <c r="Q127" s="158"/>
      <c r="R127" s="158"/>
      <c r="S127" s="158"/>
      <c r="T127" s="158"/>
      <c r="U127" s="158"/>
      <c r="V127" s="158"/>
    </row>
    <row r="128" spans="1:22" ht="16.5" customHeight="1">
      <c r="A128" s="168" t="s">
        <v>364</v>
      </c>
      <c r="B128" s="155" t="s">
        <v>260</v>
      </c>
      <c r="C128" s="168" t="s">
        <v>222</v>
      </c>
      <c r="D128" s="168" t="s">
        <v>358</v>
      </c>
      <c r="E128" s="168" t="s">
        <v>359</v>
      </c>
      <c r="F128" s="168" t="s">
        <v>261</v>
      </c>
      <c r="G128" s="168" t="s">
        <v>262</v>
      </c>
      <c r="H128" s="187">
        <v>25</v>
      </c>
      <c r="I128" s="187">
        <v>24.5</v>
      </c>
      <c r="J128" s="234">
        <v>0.98</v>
      </c>
      <c r="K128" s="143"/>
      <c r="L128" s="157"/>
      <c r="M128" s="157"/>
      <c r="N128" s="157"/>
      <c r="O128" s="158"/>
      <c r="P128" s="158"/>
      <c r="Q128" s="158"/>
      <c r="R128" s="158"/>
      <c r="S128" s="158"/>
      <c r="T128" s="158"/>
      <c r="U128" s="158"/>
      <c r="V128" s="158"/>
    </row>
    <row r="129" spans="1:22" ht="16.5" customHeight="1">
      <c r="A129" s="168" t="s">
        <v>365</v>
      </c>
      <c r="B129" s="155" t="s">
        <v>289</v>
      </c>
      <c r="C129" s="168" t="s">
        <v>222</v>
      </c>
      <c r="D129" s="168" t="s">
        <v>358</v>
      </c>
      <c r="E129" s="168" t="s">
        <v>359</v>
      </c>
      <c r="F129" s="168" t="s">
        <v>264</v>
      </c>
      <c r="G129" s="168" t="s">
        <v>290</v>
      </c>
      <c r="H129" s="187">
        <v>35</v>
      </c>
      <c r="I129" s="187">
        <v>33.6</v>
      </c>
      <c r="J129" s="234">
        <v>0.9600000000000001</v>
      </c>
      <c r="K129" s="143"/>
      <c r="L129" s="157"/>
      <c r="M129" s="157"/>
      <c r="N129" s="157"/>
      <c r="O129" s="158"/>
      <c r="P129" s="158"/>
      <c r="Q129" s="158"/>
      <c r="R129" s="158"/>
      <c r="S129" s="158"/>
      <c r="T129" s="158"/>
      <c r="U129" s="158"/>
      <c r="V129" s="158"/>
    </row>
    <row r="130" spans="1:22" ht="16.5" customHeight="1">
      <c r="A130" s="168" t="s">
        <v>366</v>
      </c>
      <c r="B130" s="155" t="s">
        <v>263</v>
      </c>
      <c r="C130" s="168" t="s">
        <v>222</v>
      </c>
      <c r="D130" s="168" t="s">
        <v>358</v>
      </c>
      <c r="E130" s="168" t="s">
        <v>359</v>
      </c>
      <c r="F130" s="168" t="s">
        <v>261</v>
      </c>
      <c r="G130" s="168" t="s">
        <v>265</v>
      </c>
      <c r="H130" s="187">
        <v>11.5</v>
      </c>
      <c r="I130" s="187">
        <v>11.4</v>
      </c>
      <c r="J130" s="234">
        <v>0.991304347826087</v>
      </c>
      <c r="K130" s="143"/>
      <c r="L130" s="157"/>
      <c r="M130" s="157"/>
      <c r="N130" s="157"/>
      <c r="O130" s="158"/>
      <c r="P130" s="158"/>
      <c r="Q130" s="158"/>
      <c r="R130" s="158"/>
      <c r="S130" s="158"/>
      <c r="T130" s="158"/>
      <c r="U130" s="158"/>
      <c r="V130" s="158"/>
    </row>
    <row r="131" spans="1:22" ht="17.25" customHeight="1">
      <c r="A131" s="168" t="s">
        <v>366</v>
      </c>
      <c r="B131" s="155" t="s">
        <v>263</v>
      </c>
      <c r="C131" s="168" t="s">
        <v>222</v>
      </c>
      <c r="D131" s="168" t="s">
        <v>358</v>
      </c>
      <c r="E131" s="168" t="s">
        <v>359</v>
      </c>
      <c r="F131" s="168" t="s">
        <v>264</v>
      </c>
      <c r="G131" s="168" t="s">
        <v>265</v>
      </c>
      <c r="H131" s="186">
        <v>25</v>
      </c>
      <c r="I131" s="187">
        <v>24.6</v>
      </c>
      <c r="J131" s="234">
        <v>0.9840000000000001</v>
      </c>
      <c r="K131" s="143"/>
      <c r="L131" s="157"/>
      <c r="M131" s="157"/>
      <c r="N131" s="157"/>
      <c r="O131" s="158"/>
      <c r="P131" s="158"/>
      <c r="Q131" s="158"/>
      <c r="R131" s="158"/>
      <c r="S131" s="158"/>
      <c r="T131" s="158"/>
      <c r="U131" s="158"/>
      <c r="V131" s="158"/>
    </row>
    <row r="132" spans="1:22" ht="14.25" customHeight="1">
      <c r="A132" s="168" t="s">
        <v>367</v>
      </c>
      <c r="B132" s="155" t="s">
        <v>266</v>
      </c>
      <c r="C132" s="168" t="s">
        <v>222</v>
      </c>
      <c r="D132" s="168" t="s">
        <v>358</v>
      </c>
      <c r="E132" s="168" t="s">
        <v>359</v>
      </c>
      <c r="F132" s="168" t="s">
        <v>261</v>
      </c>
      <c r="G132" s="168" t="s">
        <v>254</v>
      </c>
      <c r="H132" s="186">
        <v>36</v>
      </c>
      <c r="I132" s="187">
        <v>35.5</v>
      </c>
      <c r="J132" s="234">
        <v>0.9861111111111112</v>
      </c>
      <c r="K132" s="143"/>
      <c r="L132" s="157"/>
      <c r="M132" s="157"/>
      <c r="N132" s="157"/>
      <c r="O132" s="158"/>
      <c r="P132" s="158"/>
      <c r="Q132" s="158"/>
      <c r="R132" s="158"/>
      <c r="S132" s="158"/>
      <c r="T132" s="158"/>
      <c r="U132" s="158"/>
      <c r="V132" s="158"/>
    </row>
    <row r="133" spans="1:22" ht="14.25" customHeight="1">
      <c r="A133" s="168" t="s">
        <v>367</v>
      </c>
      <c r="B133" s="155" t="s">
        <v>266</v>
      </c>
      <c r="C133" s="168" t="s">
        <v>222</v>
      </c>
      <c r="D133" s="168" t="s">
        <v>358</v>
      </c>
      <c r="E133" s="168" t="s">
        <v>359</v>
      </c>
      <c r="F133" s="168" t="s">
        <v>264</v>
      </c>
      <c r="G133" s="168" t="s">
        <v>254</v>
      </c>
      <c r="H133" s="187">
        <v>31</v>
      </c>
      <c r="I133" s="187">
        <v>30</v>
      </c>
      <c r="J133" s="234">
        <v>0.967741935483871</v>
      </c>
      <c r="K133" s="143"/>
      <c r="L133" s="157"/>
      <c r="M133" s="157"/>
      <c r="N133" s="157"/>
      <c r="O133" s="158"/>
      <c r="P133" s="158"/>
      <c r="Q133" s="158"/>
      <c r="R133" s="158"/>
      <c r="S133" s="158"/>
      <c r="T133" s="158"/>
      <c r="U133" s="158"/>
      <c r="V133" s="158"/>
    </row>
    <row r="134" spans="1:22" ht="16.5" customHeight="1">
      <c r="A134" s="168" t="s">
        <v>368</v>
      </c>
      <c r="B134" s="155" t="s">
        <v>267</v>
      </c>
      <c r="C134" s="168" t="s">
        <v>222</v>
      </c>
      <c r="D134" s="168" t="s">
        <v>358</v>
      </c>
      <c r="E134" s="168" t="s">
        <v>359</v>
      </c>
      <c r="F134" s="168" t="s">
        <v>291</v>
      </c>
      <c r="G134" s="168" t="s">
        <v>269</v>
      </c>
      <c r="H134" s="187">
        <v>1</v>
      </c>
      <c r="I134" s="187">
        <v>0.867</v>
      </c>
      <c r="J134" s="234">
        <v>0.867</v>
      </c>
      <c r="K134" s="143"/>
      <c r="L134" s="157"/>
      <c r="M134" s="157"/>
      <c r="N134" s="157"/>
      <c r="O134" s="158"/>
      <c r="P134" s="158"/>
      <c r="Q134" s="158"/>
      <c r="R134" s="158"/>
      <c r="S134" s="158"/>
      <c r="T134" s="158"/>
      <c r="U134" s="158"/>
      <c r="V134" s="158"/>
    </row>
    <row r="135" spans="1:22" ht="15.75" customHeight="1">
      <c r="A135" s="168" t="s">
        <v>369</v>
      </c>
      <c r="B135" s="155" t="s">
        <v>267</v>
      </c>
      <c r="C135" s="168" t="s">
        <v>222</v>
      </c>
      <c r="D135" s="168" t="s">
        <v>358</v>
      </c>
      <c r="E135" s="168" t="s">
        <v>359</v>
      </c>
      <c r="F135" s="168" t="s">
        <v>268</v>
      </c>
      <c r="G135" s="168" t="s">
        <v>269</v>
      </c>
      <c r="H135" s="187">
        <v>0.8</v>
      </c>
      <c r="I135" s="187">
        <v>0.8</v>
      </c>
      <c r="J135" s="234">
        <v>1</v>
      </c>
      <c r="K135" s="143"/>
      <c r="L135" s="157"/>
      <c r="M135" s="157"/>
      <c r="N135" s="157"/>
      <c r="O135" s="158"/>
      <c r="P135" s="158"/>
      <c r="Q135" s="158"/>
      <c r="R135" s="158"/>
      <c r="S135" s="158"/>
      <c r="T135" s="158"/>
      <c r="U135" s="158"/>
      <c r="V135" s="158"/>
    </row>
    <row r="136" spans="1:22" ht="18.75" customHeight="1">
      <c r="A136" s="168" t="s">
        <v>533</v>
      </c>
      <c r="B136" s="155" t="s">
        <v>270</v>
      </c>
      <c r="C136" s="168" t="s">
        <v>222</v>
      </c>
      <c r="D136" s="168" t="s">
        <v>358</v>
      </c>
      <c r="E136" s="168" t="s">
        <v>359</v>
      </c>
      <c r="F136" s="168" t="s">
        <v>286</v>
      </c>
      <c r="G136" s="168" t="s">
        <v>15</v>
      </c>
      <c r="H136" s="187">
        <f>H137+H138+H139+H140</f>
        <v>0</v>
      </c>
      <c r="I136" s="187">
        <f>I137+I138+I139+I140</f>
        <v>0</v>
      </c>
      <c r="J136" s="234">
        <v>0</v>
      </c>
      <c r="K136" s="185"/>
      <c r="L136" s="157"/>
      <c r="M136" s="157"/>
      <c r="N136" s="157"/>
      <c r="O136" s="158"/>
      <c r="P136" s="158"/>
      <c r="Q136" s="158"/>
      <c r="R136" s="158"/>
      <c r="S136" s="158"/>
      <c r="T136" s="158"/>
      <c r="U136" s="158"/>
      <c r="V136" s="158"/>
    </row>
    <row r="137" spans="1:22" ht="15.75" customHeight="1">
      <c r="A137" s="168" t="s">
        <v>534</v>
      </c>
      <c r="B137" s="155" t="s">
        <v>271</v>
      </c>
      <c r="C137" s="168" t="s">
        <v>222</v>
      </c>
      <c r="D137" s="168" t="s">
        <v>358</v>
      </c>
      <c r="E137" s="168" t="s">
        <v>359</v>
      </c>
      <c r="F137" s="168" t="s">
        <v>261</v>
      </c>
      <c r="G137" s="168" t="s">
        <v>272</v>
      </c>
      <c r="H137" s="187">
        <v>0</v>
      </c>
      <c r="I137" s="187">
        <v>0</v>
      </c>
      <c r="J137" s="234">
        <v>0</v>
      </c>
      <c r="K137" s="143"/>
      <c r="L137" s="157"/>
      <c r="M137" s="157"/>
      <c r="N137" s="157"/>
      <c r="O137" s="158"/>
      <c r="P137" s="158"/>
      <c r="Q137" s="158"/>
      <c r="R137" s="158"/>
      <c r="S137" s="158"/>
      <c r="T137" s="158"/>
      <c r="U137" s="158"/>
      <c r="V137" s="158"/>
    </row>
    <row r="138" spans="1:22" ht="16.5" customHeight="1">
      <c r="A138" s="168" t="s">
        <v>535</v>
      </c>
      <c r="B138" s="155" t="s">
        <v>271</v>
      </c>
      <c r="C138" s="168" t="s">
        <v>222</v>
      </c>
      <c r="D138" s="168" t="s">
        <v>358</v>
      </c>
      <c r="E138" s="168" t="s">
        <v>359</v>
      </c>
      <c r="F138" s="168" t="s">
        <v>264</v>
      </c>
      <c r="G138" s="168" t="s">
        <v>272</v>
      </c>
      <c r="H138" s="186">
        <v>0</v>
      </c>
      <c r="I138" s="187">
        <v>0</v>
      </c>
      <c r="J138" s="234">
        <v>0</v>
      </c>
      <c r="K138" s="143"/>
      <c r="L138" s="157"/>
      <c r="M138" s="157"/>
      <c r="N138" s="157"/>
      <c r="O138" s="158"/>
      <c r="P138" s="158"/>
      <c r="Q138" s="158"/>
      <c r="R138" s="158"/>
      <c r="S138" s="158"/>
      <c r="T138" s="158"/>
      <c r="U138" s="158"/>
      <c r="V138" s="158"/>
    </row>
    <row r="139" spans="1:22" ht="16.5" customHeight="1">
      <c r="A139" s="168" t="s">
        <v>536</v>
      </c>
      <c r="B139" s="155" t="s">
        <v>273</v>
      </c>
      <c r="C139" s="168" t="s">
        <v>222</v>
      </c>
      <c r="D139" s="168" t="s">
        <v>358</v>
      </c>
      <c r="E139" s="168" t="s">
        <v>359</v>
      </c>
      <c r="F139" s="168" t="s">
        <v>261</v>
      </c>
      <c r="G139" s="168" t="s">
        <v>274</v>
      </c>
      <c r="H139" s="186">
        <v>0</v>
      </c>
      <c r="I139" s="187">
        <v>0</v>
      </c>
      <c r="J139" s="234">
        <v>0</v>
      </c>
      <c r="K139" s="143"/>
      <c r="L139" s="157"/>
      <c r="M139" s="157"/>
      <c r="N139" s="157"/>
      <c r="O139" s="158"/>
      <c r="P139" s="158"/>
      <c r="Q139" s="158"/>
      <c r="R139" s="158"/>
      <c r="S139" s="158"/>
      <c r="T139" s="158"/>
      <c r="U139" s="158"/>
      <c r="V139" s="158"/>
    </row>
    <row r="140" spans="1:22" ht="18" customHeight="1">
      <c r="A140" s="168" t="s">
        <v>537</v>
      </c>
      <c r="B140" s="155" t="s">
        <v>273</v>
      </c>
      <c r="C140" s="168" t="s">
        <v>222</v>
      </c>
      <c r="D140" s="168" t="s">
        <v>358</v>
      </c>
      <c r="E140" s="168" t="s">
        <v>359</v>
      </c>
      <c r="F140" s="168" t="s">
        <v>264</v>
      </c>
      <c r="G140" s="168" t="s">
        <v>274</v>
      </c>
      <c r="H140" s="187">
        <v>0</v>
      </c>
      <c r="I140" s="187">
        <v>0</v>
      </c>
      <c r="J140" s="234">
        <v>0</v>
      </c>
      <c r="K140" s="143"/>
      <c r="L140" s="157"/>
      <c r="M140" s="157"/>
      <c r="N140" s="157"/>
      <c r="O140" s="158"/>
      <c r="P140" s="158"/>
      <c r="Q140" s="158"/>
      <c r="R140" s="158"/>
      <c r="S140" s="158"/>
      <c r="T140" s="158"/>
      <c r="U140" s="158"/>
      <c r="V140" s="158"/>
    </row>
    <row r="141" spans="1:22" ht="17.25" customHeight="1">
      <c r="A141" s="183" t="s">
        <v>370</v>
      </c>
      <c r="B141" s="174" t="s">
        <v>371</v>
      </c>
      <c r="C141" s="183" t="s">
        <v>222</v>
      </c>
      <c r="D141" s="183" t="s">
        <v>358</v>
      </c>
      <c r="E141" s="183" t="s">
        <v>372</v>
      </c>
      <c r="F141" s="237"/>
      <c r="G141" s="236"/>
      <c r="H141" s="230">
        <f>H142</f>
        <v>65</v>
      </c>
      <c r="I141" s="230">
        <f>I142</f>
        <v>65</v>
      </c>
      <c r="J141" s="231">
        <v>1</v>
      </c>
      <c r="K141" s="152"/>
      <c r="L141" s="152"/>
      <c r="M141" s="152"/>
      <c r="N141" s="152"/>
      <c r="O141" s="158"/>
      <c r="P141" s="158"/>
      <c r="Q141" s="158"/>
      <c r="R141" s="158"/>
      <c r="S141" s="158"/>
      <c r="T141" s="158"/>
      <c r="U141" s="158"/>
      <c r="V141" s="158"/>
    </row>
    <row r="142" spans="1:22" ht="15" customHeight="1">
      <c r="A142" s="168" t="s">
        <v>373</v>
      </c>
      <c r="B142" s="155" t="s">
        <v>267</v>
      </c>
      <c r="C142" s="168" t="s">
        <v>222</v>
      </c>
      <c r="D142" s="168" t="s">
        <v>358</v>
      </c>
      <c r="E142" s="168" t="s">
        <v>372</v>
      </c>
      <c r="F142" s="168" t="s">
        <v>264</v>
      </c>
      <c r="G142" s="168" t="s">
        <v>269</v>
      </c>
      <c r="H142" s="186">
        <f>65</f>
        <v>65</v>
      </c>
      <c r="I142" s="187">
        <v>65</v>
      </c>
      <c r="J142" s="234">
        <v>1</v>
      </c>
      <c r="K142" s="143"/>
      <c r="L142" s="157"/>
      <c r="M142" s="157"/>
      <c r="N142" s="157"/>
      <c r="O142" s="158"/>
      <c r="P142" s="158"/>
      <c r="Q142" s="158"/>
      <c r="R142" s="158"/>
      <c r="S142" s="158"/>
      <c r="T142" s="158"/>
      <c r="U142" s="158"/>
      <c r="V142" s="158"/>
    </row>
    <row r="143" spans="1:22" ht="31.5" customHeight="1">
      <c r="A143" s="183" t="s">
        <v>374</v>
      </c>
      <c r="B143" s="174" t="s">
        <v>375</v>
      </c>
      <c r="C143" s="183" t="s">
        <v>222</v>
      </c>
      <c r="D143" s="183" t="s">
        <v>358</v>
      </c>
      <c r="E143" s="183" t="s">
        <v>376</v>
      </c>
      <c r="F143" s="167"/>
      <c r="G143" s="236"/>
      <c r="H143" s="230">
        <f>H144</f>
        <v>55</v>
      </c>
      <c r="I143" s="230">
        <f>I144</f>
        <v>55</v>
      </c>
      <c r="J143" s="231">
        <v>1</v>
      </c>
      <c r="K143" s="152"/>
      <c r="L143" s="188"/>
      <c r="M143" s="189"/>
      <c r="N143" s="188"/>
      <c r="O143" s="188"/>
      <c r="P143" s="190"/>
      <c r="Q143" s="190"/>
      <c r="R143" s="165"/>
      <c r="S143" s="152"/>
      <c r="T143" s="158"/>
      <c r="U143" s="158"/>
      <c r="V143" s="158"/>
    </row>
    <row r="144" spans="1:22" ht="16.5" customHeight="1">
      <c r="A144" s="168" t="s">
        <v>521</v>
      </c>
      <c r="B144" s="155" t="s">
        <v>267</v>
      </c>
      <c r="C144" s="168" t="s">
        <v>222</v>
      </c>
      <c r="D144" s="168" t="s">
        <v>358</v>
      </c>
      <c r="E144" s="168" t="s">
        <v>376</v>
      </c>
      <c r="F144" s="237" t="s">
        <v>264</v>
      </c>
      <c r="G144" s="168" t="s">
        <v>269</v>
      </c>
      <c r="H144" s="247">
        <f>55</f>
        <v>55</v>
      </c>
      <c r="I144" s="247">
        <v>55</v>
      </c>
      <c r="J144" s="234">
        <v>1</v>
      </c>
      <c r="K144" s="157"/>
      <c r="L144" s="191"/>
      <c r="M144" s="192"/>
      <c r="N144" s="151"/>
      <c r="O144" s="151"/>
      <c r="P144" s="151"/>
      <c r="Q144" s="151"/>
      <c r="R144" s="151"/>
      <c r="S144" s="157"/>
      <c r="T144" s="158"/>
      <c r="U144" s="158"/>
      <c r="V144" s="158"/>
    </row>
    <row r="145" spans="1:22" ht="15" customHeight="1">
      <c r="A145" s="183" t="s">
        <v>377</v>
      </c>
      <c r="B145" s="174" t="s">
        <v>378</v>
      </c>
      <c r="C145" s="183" t="s">
        <v>222</v>
      </c>
      <c r="D145" s="183" t="s">
        <v>379</v>
      </c>
      <c r="E145" s="168"/>
      <c r="F145" s="237"/>
      <c r="G145" s="168"/>
      <c r="H145" s="230">
        <f aca="true" t="shared" si="1" ref="H145:I147">H146</f>
        <v>257.5</v>
      </c>
      <c r="I145" s="230">
        <f t="shared" si="1"/>
        <v>257.5</v>
      </c>
      <c r="J145" s="231">
        <v>1</v>
      </c>
      <c r="K145" s="157"/>
      <c r="L145" s="191"/>
      <c r="M145" s="192"/>
      <c r="N145" s="151"/>
      <c r="O145" s="151"/>
      <c r="P145" s="151"/>
      <c r="Q145" s="151"/>
      <c r="R145" s="193"/>
      <c r="S145" s="157"/>
      <c r="T145" s="158"/>
      <c r="U145" s="158"/>
      <c r="V145" s="158"/>
    </row>
    <row r="146" spans="1:22" ht="41.25" customHeight="1">
      <c r="A146" s="183" t="s">
        <v>380</v>
      </c>
      <c r="B146" s="174" t="s">
        <v>381</v>
      </c>
      <c r="C146" s="183" t="s">
        <v>222</v>
      </c>
      <c r="D146" s="183" t="s">
        <v>379</v>
      </c>
      <c r="E146" s="183" t="s">
        <v>382</v>
      </c>
      <c r="F146" s="237"/>
      <c r="G146" s="168"/>
      <c r="H146" s="230">
        <f t="shared" si="1"/>
        <v>257.5</v>
      </c>
      <c r="I146" s="230">
        <f t="shared" si="1"/>
        <v>257.5</v>
      </c>
      <c r="J146" s="231">
        <v>1</v>
      </c>
      <c r="K146" s="157"/>
      <c r="L146" s="191"/>
      <c r="M146" s="192"/>
      <c r="N146" s="151"/>
      <c r="O146" s="151"/>
      <c r="P146" s="151"/>
      <c r="Q146" s="151"/>
      <c r="R146" s="151"/>
      <c r="S146" s="157"/>
      <c r="T146" s="158"/>
      <c r="U146" s="158"/>
      <c r="V146" s="158"/>
    </row>
    <row r="147" spans="1:22" ht="16.5" customHeight="1">
      <c r="A147" s="168" t="s">
        <v>383</v>
      </c>
      <c r="B147" s="155" t="s">
        <v>249</v>
      </c>
      <c r="C147" s="168" t="s">
        <v>222</v>
      </c>
      <c r="D147" s="168" t="s">
        <v>379</v>
      </c>
      <c r="E147" s="168" t="s">
        <v>382</v>
      </c>
      <c r="F147" s="168" t="s">
        <v>264</v>
      </c>
      <c r="G147" s="168" t="s">
        <v>251</v>
      </c>
      <c r="H147" s="187">
        <f t="shared" si="1"/>
        <v>257.5</v>
      </c>
      <c r="I147" s="187">
        <f t="shared" si="1"/>
        <v>257.5</v>
      </c>
      <c r="J147" s="234">
        <v>1</v>
      </c>
      <c r="K147" s="152"/>
      <c r="T147" s="158"/>
      <c r="U147" s="158"/>
      <c r="V147" s="158"/>
    </row>
    <row r="148" spans="1:22" ht="15.75" customHeight="1">
      <c r="A148" s="168" t="s">
        <v>522</v>
      </c>
      <c r="B148" s="155" t="s">
        <v>266</v>
      </c>
      <c r="C148" s="168" t="s">
        <v>222</v>
      </c>
      <c r="D148" s="168" t="s">
        <v>379</v>
      </c>
      <c r="E148" s="168" t="s">
        <v>382</v>
      </c>
      <c r="F148" s="168" t="s">
        <v>264</v>
      </c>
      <c r="G148" s="168" t="s">
        <v>254</v>
      </c>
      <c r="H148" s="187">
        <v>257.5</v>
      </c>
      <c r="I148" s="187">
        <v>257.5</v>
      </c>
      <c r="J148" s="234">
        <v>1</v>
      </c>
      <c r="K148" s="152"/>
      <c r="L148" s="152"/>
      <c r="M148" s="152"/>
      <c r="N148" s="152"/>
      <c r="O148" s="158"/>
      <c r="P148" s="158"/>
      <c r="Q148" s="158"/>
      <c r="R148" s="158"/>
      <c r="S148" s="158"/>
      <c r="T148" s="158"/>
      <c r="U148" s="158"/>
      <c r="V148" s="158"/>
    </row>
    <row r="149" spans="1:22" ht="20.25" customHeight="1">
      <c r="A149" s="183" t="s">
        <v>98</v>
      </c>
      <c r="B149" s="174" t="s">
        <v>384</v>
      </c>
      <c r="C149" s="174"/>
      <c r="D149" s="183" t="s">
        <v>385</v>
      </c>
      <c r="E149" s="168"/>
      <c r="F149" s="237"/>
      <c r="G149" s="236"/>
      <c r="H149" s="230">
        <f>H150</f>
        <v>1023.2</v>
      </c>
      <c r="I149" s="230">
        <f>I150</f>
        <v>1023</v>
      </c>
      <c r="J149" s="231">
        <v>0.9998045347928068</v>
      </c>
      <c r="K149" s="157"/>
      <c r="L149" s="152"/>
      <c r="M149" s="152"/>
      <c r="N149" s="152"/>
      <c r="O149" s="158"/>
      <c r="P149" s="158"/>
      <c r="Q149" s="158"/>
      <c r="R149" s="158"/>
      <c r="S149" s="158"/>
      <c r="T149" s="158"/>
      <c r="U149" s="158"/>
      <c r="V149" s="158"/>
    </row>
    <row r="150" spans="1:22" ht="20.25" customHeight="1">
      <c r="A150" s="183" t="s">
        <v>101</v>
      </c>
      <c r="B150" s="174" t="s">
        <v>386</v>
      </c>
      <c r="C150" s="183" t="s">
        <v>222</v>
      </c>
      <c r="D150" s="183" t="s">
        <v>387</v>
      </c>
      <c r="E150" s="183"/>
      <c r="F150" s="167"/>
      <c r="G150" s="236"/>
      <c r="H150" s="230">
        <f>H151+H157</f>
        <v>1023.2</v>
      </c>
      <c r="I150" s="230">
        <f>I151+I157</f>
        <v>1023</v>
      </c>
      <c r="J150" s="231">
        <v>0.9998045347928068</v>
      </c>
      <c r="K150" s="143"/>
      <c r="L150" s="152"/>
      <c r="M150" s="152"/>
      <c r="N150" s="152"/>
      <c r="O150" s="158"/>
      <c r="P150" s="158"/>
      <c r="Q150" s="158"/>
      <c r="R150" s="158"/>
      <c r="S150" s="158"/>
      <c r="T150" s="158"/>
      <c r="U150" s="158"/>
      <c r="V150" s="158"/>
    </row>
    <row r="151" spans="1:22" ht="44.25" customHeight="1">
      <c r="A151" s="183" t="s">
        <v>388</v>
      </c>
      <c r="B151" s="174" t="s">
        <v>389</v>
      </c>
      <c r="C151" s="168" t="s">
        <v>222</v>
      </c>
      <c r="D151" s="183" t="s">
        <v>387</v>
      </c>
      <c r="E151" s="183" t="s">
        <v>390</v>
      </c>
      <c r="F151" s="167"/>
      <c r="G151" s="236"/>
      <c r="H151" s="230">
        <f>H152+H154+H155</f>
        <v>983.2</v>
      </c>
      <c r="I151" s="230">
        <f>I152+I154+I155</f>
        <v>983</v>
      </c>
      <c r="J151" s="231">
        <v>0.9997965825874694</v>
      </c>
      <c r="K151" s="152"/>
      <c r="L151" s="152"/>
      <c r="M151" s="152"/>
      <c r="N151" s="152"/>
      <c r="O151" s="158"/>
      <c r="P151" s="158"/>
      <c r="Q151" s="158"/>
      <c r="R151" s="158"/>
      <c r="S151" s="158"/>
      <c r="T151" s="158"/>
      <c r="U151" s="158"/>
      <c r="V151" s="158"/>
    </row>
    <row r="152" spans="1:22" ht="16.5" customHeight="1">
      <c r="A152" s="168" t="s">
        <v>391</v>
      </c>
      <c r="B152" s="155" t="s">
        <v>249</v>
      </c>
      <c r="C152" s="168" t="s">
        <v>222</v>
      </c>
      <c r="D152" s="168" t="s">
        <v>387</v>
      </c>
      <c r="E152" s="168" t="s">
        <v>390</v>
      </c>
      <c r="F152" s="237" t="s">
        <v>264</v>
      </c>
      <c r="G152" s="168" t="s">
        <v>251</v>
      </c>
      <c r="H152" s="187">
        <v>402.3</v>
      </c>
      <c r="I152" s="187">
        <f>I153</f>
        <v>402.3</v>
      </c>
      <c r="J152" s="234">
        <v>1</v>
      </c>
      <c r="K152" s="152"/>
      <c r="L152" s="152"/>
      <c r="M152" s="152"/>
      <c r="N152" s="152"/>
      <c r="O152" s="158"/>
      <c r="P152" s="158"/>
      <c r="Q152" s="158"/>
      <c r="R152" s="158"/>
      <c r="S152" s="158"/>
      <c r="T152" s="158"/>
      <c r="U152" s="158"/>
      <c r="V152" s="158"/>
    </row>
    <row r="153" spans="1:22" ht="17.25" customHeight="1">
      <c r="A153" s="168" t="s">
        <v>392</v>
      </c>
      <c r="B153" s="155" t="s">
        <v>266</v>
      </c>
      <c r="C153" s="168" t="s">
        <v>222</v>
      </c>
      <c r="D153" s="168" t="s">
        <v>387</v>
      </c>
      <c r="E153" s="168" t="s">
        <v>390</v>
      </c>
      <c r="F153" s="237" t="s">
        <v>264</v>
      </c>
      <c r="G153" s="168" t="s">
        <v>254</v>
      </c>
      <c r="H153" s="187">
        <v>403</v>
      </c>
      <c r="I153" s="187">
        <v>402.3</v>
      </c>
      <c r="J153" s="234">
        <v>0.9982630272952854</v>
      </c>
      <c r="K153" s="152"/>
      <c r="L153" s="152"/>
      <c r="M153" s="152"/>
      <c r="N153" s="152"/>
      <c r="O153" s="158"/>
      <c r="P153" s="158"/>
      <c r="Q153" s="158"/>
      <c r="R153" s="158"/>
      <c r="S153" s="158"/>
      <c r="T153" s="158"/>
      <c r="U153" s="158"/>
      <c r="V153" s="158"/>
    </row>
    <row r="154" spans="1:22" ht="17.25" customHeight="1">
      <c r="A154" s="168" t="s">
        <v>393</v>
      </c>
      <c r="B154" s="155" t="s">
        <v>267</v>
      </c>
      <c r="C154" s="168" t="s">
        <v>222</v>
      </c>
      <c r="D154" s="168" t="s">
        <v>387</v>
      </c>
      <c r="E154" s="168" t="s">
        <v>390</v>
      </c>
      <c r="F154" s="237" t="s">
        <v>264</v>
      </c>
      <c r="G154" s="168" t="s">
        <v>269</v>
      </c>
      <c r="H154" s="187">
        <v>502.6</v>
      </c>
      <c r="I154" s="187">
        <v>502.4</v>
      </c>
      <c r="J154" s="234">
        <v>0.9996020692399522</v>
      </c>
      <c r="K154" s="143"/>
      <c r="L154" s="152"/>
      <c r="M154" s="152"/>
      <c r="N154" s="152"/>
      <c r="O154" s="158"/>
      <c r="P154" s="158"/>
      <c r="Q154" s="158"/>
      <c r="R154" s="158"/>
      <c r="S154" s="158"/>
      <c r="T154" s="158"/>
      <c r="U154" s="158"/>
      <c r="V154" s="158"/>
    </row>
    <row r="155" spans="1:22" ht="15" customHeight="1">
      <c r="A155" s="168" t="s">
        <v>394</v>
      </c>
      <c r="B155" s="155" t="s">
        <v>270</v>
      </c>
      <c r="C155" s="168" t="s">
        <v>222</v>
      </c>
      <c r="D155" s="168" t="s">
        <v>387</v>
      </c>
      <c r="E155" s="168" t="s">
        <v>390</v>
      </c>
      <c r="F155" s="237" t="s">
        <v>264</v>
      </c>
      <c r="G155" s="168" t="s">
        <v>15</v>
      </c>
      <c r="H155" s="187">
        <f>H156</f>
        <v>78.3</v>
      </c>
      <c r="I155" s="187">
        <f>I156</f>
        <v>78.3</v>
      </c>
      <c r="J155" s="234">
        <v>1</v>
      </c>
      <c r="K155" s="143"/>
      <c r="L155" s="152"/>
      <c r="M155" s="152"/>
      <c r="N155" s="152"/>
      <c r="O155" s="158"/>
      <c r="P155" s="158"/>
      <c r="Q155" s="158"/>
      <c r="R155" s="158"/>
      <c r="S155" s="158"/>
      <c r="T155" s="158"/>
      <c r="U155" s="158"/>
      <c r="V155" s="158"/>
    </row>
    <row r="156" spans="1:22" ht="17.25" customHeight="1">
      <c r="A156" s="168" t="s">
        <v>523</v>
      </c>
      <c r="B156" s="155" t="s">
        <v>273</v>
      </c>
      <c r="C156" s="168" t="s">
        <v>222</v>
      </c>
      <c r="D156" s="168" t="s">
        <v>387</v>
      </c>
      <c r="E156" s="168" t="s">
        <v>390</v>
      </c>
      <c r="F156" s="237" t="s">
        <v>264</v>
      </c>
      <c r="G156" s="168" t="s">
        <v>274</v>
      </c>
      <c r="H156" s="187">
        <v>78.3</v>
      </c>
      <c r="I156" s="187">
        <v>78.3</v>
      </c>
      <c r="J156" s="234">
        <v>1</v>
      </c>
      <c r="K156" s="143"/>
      <c r="L156" s="152"/>
      <c r="M156" s="152"/>
      <c r="N156" s="152"/>
      <c r="O156" s="158"/>
      <c r="P156" s="158"/>
      <c r="Q156" s="158"/>
      <c r="R156" s="158"/>
      <c r="S156" s="158"/>
      <c r="T156" s="158"/>
      <c r="U156" s="158"/>
      <c r="V156" s="158"/>
    </row>
    <row r="157" spans="1:22" ht="39" customHeight="1">
      <c r="A157" s="183" t="s">
        <v>395</v>
      </c>
      <c r="B157" s="174" t="s">
        <v>396</v>
      </c>
      <c r="C157" s="168" t="s">
        <v>222</v>
      </c>
      <c r="D157" s="183" t="s">
        <v>387</v>
      </c>
      <c r="E157" s="183" t="s">
        <v>397</v>
      </c>
      <c r="F157" s="167"/>
      <c r="G157" s="236"/>
      <c r="H157" s="195">
        <f>H158+H159</f>
        <v>40</v>
      </c>
      <c r="I157" s="195">
        <f>I158+I159</f>
        <v>40</v>
      </c>
      <c r="J157" s="231">
        <v>1</v>
      </c>
      <c r="K157" s="194"/>
      <c r="L157" s="152"/>
      <c r="M157" s="152"/>
      <c r="N157" s="152"/>
      <c r="O157" s="158"/>
      <c r="P157" s="158"/>
      <c r="Q157" s="158"/>
      <c r="R157" s="158"/>
      <c r="S157" s="158"/>
      <c r="T157" s="158"/>
      <c r="U157" s="158"/>
      <c r="V157" s="158"/>
    </row>
    <row r="158" spans="1:22" ht="16.5" customHeight="1">
      <c r="A158" s="168" t="s">
        <v>398</v>
      </c>
      <c r="B158" s="155" t="s">
        <v>266</v>
      </c>
      <c r="C158" s="168" t="s">
        <v>222</v>
      </c>
      <c r="D158" s="168" t="s">
        <v>387</v>
      </c>
      <c r="E158" s="168" t="s">
        <v>397</v>
      </c>
      <c r="F158" s="237" t="s">
        <v>264</v>
      </c>
      <c r="G158" s="168" t="s">
        <v>254</v>
      </c>
      <c r="H158" s="186">
        <v>0</v>
      </c>
      <c r="I158" s="187">
        <v>0</v>
      </c>
      <c r="J158" s="234">
        <v>0</v>
      </c>
      <c r="K158" s="143"/>
      <c r="L158" s="152"/>
      <c r="M158" s="152"/>
      <c r="N158" s="152"/>
      <c r="O158" s="158"/>
      <c r="P158" s="158"/>
      <c r="Q158" s="158"/>
      <c r="R158" s="158"/>
      <c r="S158" s="158"/>
      <c r="T158" s="158"/>
      <c r="U158" s="158"/>
      <c r="V158" s="158"/>
    </row>
    <row r="159" spans="1:22" ht="16.5" customHeight="1">
      <c r="A159" s="168" t="s">
        <v>399</v>
      </c>
      <c r="B159" s="155" t="s">
        <v>267</v>
      </c>
      <c r="C159" s="168" t="s">
        <v>222</v>
      </c>
      <c r="D159" s="168" t="s">
        <v>387</v>
      </c>
      <c r="E159" s="168" t="s">
        <v>397</v>
      </c>
      <c r="F159" s="237" t="s">
        <v>264</v>
      </c>
      <c r="G159" s="168" t="s">
        <v>269</v>
      </c>
      <c r="H159" s="186">
        <v>40</v>
      </c>
      <c r="I159" s="187">
        <v>40</v>
      </c>
      <c r="J159" s="234">
        <v>1</v>
      </c>
      <c r="K159" s="143"/>
      <c r="L159" s="152"/>
      <c r="M159" s="152"/>
      <c r="N159" s="152"/>
      <c r="O159" s="158"/>
      <c r="P159" s="158"/>
      <c r="Q159" s="158"/>
      <c r="R159" s="158"/>
      <c r="S159" s="158"/>
      <c r="T159" s="158"/>
      <c r="U159" s="158"/>
      <c r="V159" s="158"/>
    </row>
    <row r="160" spans="1:22" ht="18.75" customHeight="1">
      <c r="A160" s="183" t="s">
        <v>107</v>
      </c>
      <c r="B160" s="174" t="s">
        <v>400</v>
      </c>
      <c r="C160" s="168"/>
      <c r="D160" s="183" t="s">
        <v>401</v>
      </c>
      <c r="E160" s="168"/>
      <c r="F160" s="237"/>
      <c r="G160" s="236"/>
      <c r="H160" s="230">
        <f>H161+H164</f>
        <v>847.7</v>
      </c>
      <c r="I160" s="230">
        <f>I161+I164</f>
        <v>797.7</v>
      </c>
      <c r="J160" s="231">
        <v>0.9410168691754158</v>
      </c>
      <c r="K160" s="143"/>
      <c r="L160" s="152"/>
      <c r="M160" s="152"/>
      <c r="N160" s="152"/>
      <c r="O160" s="158"/>
      <c r="P160" s="158"/>
      <c r="Q160" s="158"/>
      <c r="R160" s="158"/>
      <c r="S160" s="158"/>
      <c r="T160" s="158"/>
      <c r="U160" s="158"/>
      <c r="V160" s="158"/>
    </row>
    <row r="161" spans="1:22" ht="18" customHeight="1">
      <c r="A161" s="183" t="s">
        <v>110</v>
      </c>
      <c r="B161" s="174" t="s">
        <v>402</v>
      </c>
      <c r="C161" s="183" t="s">
        <v>222</v>
      </c>
      <c r="D161" s="183" t="s">
        <v>403</v>
      </c>
      <c r="E161" s="183"/>
      <c r="F161" s="167"/>
      <c r="G161" s="236"/>
      <c r="H161" s="195">
        <f>H162</f>
        <v>154</v>
      </c>
      <c r="I161" s="195">
        <f>I162</f>
        <v>153.2</v>
      </c>
      <c r="J161" s="231">
        <v>0.9948051948051947</v>
      </c>
      <c r="K161" s="143"/>
      <c r="L161" s="152"/>
      <c r="M161" s="152"/>
      <c r="N161" s="152"/>
      <c r="O161" s="158"/>
      <c r="P161" s="158"/>
      <c r="Q161" s="158"/>
      <c r="R161" s="158"/>
      <c r="S161" s="158"/>
      <c r="T161" s="158"/>
      <c r="U161" s="158"/>
      <c r="V161" s="158"/>
    </row>
    <row r="162" spans="1:22" ht="41.25" customHeight="1">
      <c r="A162" s="183" t="s">
        <v>404</v>
      </c>
      <c r="B162" s="174" t="s">
        <v>405</v>
      </c>
      <c r="C162" s="168" t="s">
        <v>222</v>
      </c>
      <c r="D162" s="183" t="s">
        <v>403</v>
      </c>
      <c r="E162" s="183" t="s">
        <v>406</v>
      </c>
      <c r="F162" s="167"/>
      <c r="G162" s="236"/>
      <c r="H162" s="230">
        <f>H163</f>
        <v>154</v>
      </c>
      <c r="I162" s="230">
        <f>I163</f>
        <v>153.2</v>
      </c>
      <c r="J162" s="231">
        <v>0.9948051948051947</v>
      </c>
      <c r="K162" s="152"/>
      <c r="L162" s="152"/>
      <c r="M162" s="152"/>
      <c r="N162" s="152"/>
      <c r="O162" s="158"/>
      <c r="P162" s="158"/>
      <c r="Q162" s="158"/>
      <c r="R162" s="158"/>
      <c r="S162" s="158"/>
      <c r="T162" s="158"/>
      <c r="U162" s="158"/>
      <c r="V162" s="158"/>
    </row>
    <row r="163" spans="1:22" ht="28.5" customHeight="1">
      <c r="A163" s="168" t="s">
        <v>407</v>
      </c>
      <c r="B163" s="155" t="s">
        <v>408</v>
      </c>
      <c r="C163" s="168" t="s">
        <v>222</v>
      </c>
      <c r="D163" s="168" t="s">
        <v>403</v>
      </c>
      <c r="E163" s="168" t="s">
        <v>406</v>
      </c>
      <c r="F163" s="237" t="s">
        <v>524</v>
      </c>
      <c r="G163" s="168" t="s">
        <v>409</v>
      </c>
      <c r="H163" s="187">
        <v>154</v>
      </c>
      <c r="I163" s="187">
        <v>153.2</v>
      </c>
      <c r="J163" s="234">
        <v>0.9948051948051947</v>
      </c>
      <c r="K163" s="143"/>
      <c r="L163" s="152"/>
      <c r="M163" s="152"/>
      <c r="N163" s="152"/>
      <c r="O163" s="158"/>
      <c r="P163" s="158"/>
      <c r="Q163" s="158"/>
      <c r="R163" s="158"/>
      <c r="S163" s="158"/>
      <c r="T163" s="158"/>
      <c r="U163" s="158"/>
      <c r="V163" s="158"/>
    </row>
    <row r="164" spans="1:22" ht="15" customHeight="1">
      <c r="A164" s="183" t="s">
        <v>116</v>
      </c>
      <c r="B164" s="174" t="s">
        <v>410</v>
      </c>
      <c r="C164" s="168" t="s">
        <v>222</v>
      </c>
      <c r="D164" s="183" t="s">
        <v>411</v>
      </c>
      <c r="E164" s="168"/>
      <c r="F164" s="237"/>
      <c r="G164" s="236"/>
      <c r="H164" s="195">
        <f>H165+H174+H176</f>
        <v>693.7</v>
      </c>
      <c r="I164" s="195">
        <f>I165+I174+I176</f>
        <v>644.5</v>
      </c>
      <c r="J164" s="231">
        <v>0.9290759694392388</v>
      </c>
      <c r="K164" s="143"/>
      <c r="L164" s="152"/>
      <c r="M164" s="152"/>
      <c r="N164" s="152"/>
      <c r="O164" s="158"/>
      <c r="P164" s="158"/>
      <c r="Q164" s="158"/>
      <c r="R164" s="158"/>
      <c r="S164" s="158"/>
      <c r="T164" s="158"/>
      <c r="U164" s="158"/>
      <c r="V164" s="158"/>
    </row>
    <row r="165" spans="1:22" ht="26.25" customHeight="1">
      <c r="A165" s="183" t="s">
        <v>119</v>
      </c>
      <c r="B165" s="174" t="s">
        <v>412</v>
      </c>
      <c r="C165" s="183" t="s">
        <v>222</v>
      </c>
      <c r="D165" s="183" t="s">
        <v>411</v>
      </c>
      <c r="E165" s="183" t="s">
        <v>525</v>
      </c>
      <c r="F165" s="239"/>
      <c r="G165" s="236"/>
      <c r="H165" s="230">
        <f>H166+H170</f>
        <v>284.2</v>
      </c>
      <c r="I165" s="230">
        <f>I166+I170</f>
        <v>235.39999999999998</v>
      </c>
      <c r="J165" s="231">
        <v>0.8282899366643208</v>
      </c>
      <c r="K165" s="152"/>
      <c r="L165" s="152"/>
      <c r="M165" s="152"/>
      <c r="N165" s="152"/>
      <c r="O165" s="158"/>
      <c r="P165" s="158"/>
      <c r="Q165" s="158"/>
      <c r="R165" s="158"/>
      <c r="S165" s="158"/>
      <c r="T165" s="158"/>
      <c r="U165" s="158"/>
      <c r="V165" s="158"/>
    </row>
    <row r="166" spans="1:22" ht="16.5" customHeight="1">
      <c r="A166" s="168" t="s">
        <v>413</v>
      </c>
      <c r="B166" s="155" t="s">
        <v>231</v>
      </c>
      <c r="C166" s="168" t="s">
        <v>222</v>
      </c>
      <c r="D166" s="168" t="s">
        <v>411</v>
      </c>
      <c r="E166" s="168" t="s">
        <v>525</v>
      </c>
      <c r="F166" s="237" t="s">
        <v>232</v>
      </c>
      <c r="G166" s="168" t="s">
        <v>233</v>
      </c>
      <c r="H166" s="187">
        <f>H167+H168+H169</f>
        <v>260.2</v>
      </c>
      <c r="I166" s="187">
        <f>I167+I168+I169</f>
        <v>215.7</v>
      </c>
      <c r="J166" s="234">
        <v>0.828977709454266</v>
      </c>
      <c r="K166" s="152"/>
      <c r="L166" s="152"/>
      <c r="M166" s="152"/>
      <c r="N166" s="152"/>
      <c r="O166" s="158"/>
      <c r="P166" s="158"/>
      <c r="Q166" s="158"/>
      <c r="R166" s="158"/>
      <c r="S166" s="158"/>
      <c r="T166" s="158"/>
      <c r="U166" s="158"/>
      <c r="V166" s="158"/>
    </row>
    <row r="167" spans="1:22" ht="17.25" customHeight="1">
      <c r="A167" s="168" t="s">
        <v>414</v>
      </c>
      <c r="B167" s="155" t="s">
        <v>235</v>
      </c>
      <c r="C167" s="168" t="s">
        <v>222</v>
      </c>
      <c r="D167" s="168" t="s">
        <v>411</v>
      </c>
      <c r="E167" s="168" t="s">
        <v>525</v>
      </c>
      <c r="F167" s="237" t="s">
        <v>232</v>
      </c>
      <c r="G167" s="168" t="s">
        <v>236</v>
      </c>
      <c r="H167" s="187">
        <v>200</v>
      </c>
      <c r="I167" s="187">
        <v>173.6</v>
      </c>
      <c r="J167" s="234">
        <v>0.868</v>
      </c>
      <c r="K167" s="152"/>
      <c r="L167" s="152"/>
      <c r="M167" s="152"/>
      <c r="N167" s="152"/>
      <c r="O167" s="158"/>
      <c r="P167" s="158"/>
      <c r="Q167" s="158"/>
      <c r="R167" s="158"/>
      <c r="S167" s="158"/>
      <c r="T167" s="158"/>
      <c r="U167" s="158"/>
      <c r="V167" s="158"/>
    </row>
    <row r="168" spans="1:22" ht="16.5" customHeight="1">
      <c r="A168" s="168" t="s">
        <v>415</v>
      </c>
      <c r="B168" s="155" t="s">
        <v>416</v>
      </c>
      <c r="C168" s="168" t="s">
        <v>222</v>
      </c>
      <c r="D168" s="168" t="s">
        <v>411</v>
      </c>
      <c r="E168" s="168" t="s">
        <v>525</v>
      </c>
      <c r="F168" s="237" t="s">
        <v>465</v>
      </c>
      <c r="G168" s="168" t="s">
        <v>417</v>
      </c>
      <c r="H168" s="187">
        <v>0.2</v>
      </c>
      <c r="I168" s="187">
        <v>0.1</v>
      </c>
      <c r="J168" s="234">
        <v>0.5</v>
      </c>
      <c r="K168" s="143"/>
      <c r="L168" s="157"/>
      <c r="M168" s="157"/>
      <c r="N168" s="157"/>
      <c r="O168" s="158"/>
      <c r="P168" s="158"/>
      <c r="Q168" s="158"/>
      <c r="R168" s="158"/>
      <c r="S168" s="158"/>
      <c r="T168" s="158"/>
      <c r="U168" s="158"/>
      <c r="V168" s="158"/>
    </row>
    <row r="169" spans="1:22" ht="18" customHeight="1">
      <c r="A169" s="168" t="s">
        <v>418</v>
      </c>
      <c r="B169" s="155" t="s">
        <v>238</v>
      </c>
      <c r="C169" s="168" t="s">
        <v>222</v>
      </c>
      <c r="D169" s="168" t="s">
        <v>411</v>
      </c>
      <c r="E169" s="168" t="s">
        <v>525</v>
      </c>
      <c r="F169" s="237" t="s">
        <v>232</v>
      </c>
      <c r="G169" s="168" t="s">
        <v>239</v>
      </c>
      <c r="H169" s="187">
        <v>60</v>
      </c>
      <c r="I169" s="187">
        <v>42</v>
      </c>
      <c r="J169" s="234">
        <v>0.7</v>
      </c>
      <c r="K169" s="152"/>
      <c r="L169" s="152"/>
      <c r="M169" s="152"/>
      <c r="N169" s="152"/>
      <c r="O169" s="158"/>
      <c r="P169" s="158"/>
      <c r="Q169" s="158"/>
      <c r="R169" s="158"/>
      <c r="S169" s="158"/>
      <c r="T169" s="158"/>
      <c r="U169" s="158"/>
      <c r="V169" s="158"/>
    </row>
    <row r="170" spans="1:22" ht="15.75" customHeight="1">
      <c r="A170" s="168" t="s">
        <v>419</v>
      </c>
      <c r="B170" s="155" t="s">
        <v>249</v>
      </c>
      <c r="C170" s="168" t="s">
        <v>222</v>
      </c>
      <c r="D170" s="168" t="s">
        <v>411</v>
      </c>
      <c r="E170" s="168" t="s">
        <v>525</v>
      </c>
      <c r="F170" s="237" t="s">
        <v>264</v>
      </c>
      <c r="G170" s="168" t="s">
        <v>251</v>
      </c>
      <c r="H170" s="187">
        <f>H171+H172+H173</f>
        <v>24</v>
      </c>
      <c r="I170" s="187">
        <f>I171+I172+I173</f>
        <v>19.7</v>
      </c>
      <c r="J170" s="234">
        <v>0.8208333333333333</v>
      </c>
      <c r="K170" s="152"/>
      <c r="L170" s="152"/>
      <c r="M170" s="152"/>
      <c r="N170" s="152"/>
      <c r="O170" s="158"/>
      <c r="P170" s="158"/>
      <c r="Q170" s="158"/>
      <c r="R170" s="158"/>
      <c r="S170" s="158"/>
      <c r="T170" s="158"/>
      <c r="U170" s="158"/>
      <c r="V170" s="158"/>
    </row>
    <row r="171" spans="1:22" ht="17.25" customHeight="1">
      <c r="A171" s="168" t="s">
        <v>420</v>
      </c>
      <c r="B171" s="155" t="s">
        <v>287</v>
      </c>
      <c r="C171" s="168" t="s">
        <v>222</v>
      </c>
      <c r="D171" s="168" t="s">
        <v>411</v>
      </c>
      <c r="E171" s="168" t="s">
        <v>525</v>
      </c>
      <c r="F171" s="237" t="s">
        <v>264</v>
      </c>
      <c r="G171" s="168" t="s">
        <v>288</v>
      </c>
      <c r="H171" s="187">
        <v>6.6</v>
      </c>
      <c r="I171" s="187">
        <v>6.1</v>
      </c>
      <c r="J171" s="234">
        <v>0.9242424242424242</v>
      </c>
      <c r="K171" s="143"/>
      <c r="L171" s="157"/>
      <c r="M171" s="157"/>
      <c r="N171" s="157"/>
      <c r="O171" s="158"/>
      <c r="P171" s="158"/>
      <c r="Q171" s="158"/>
      <c r="R171" s="158"/>
      <c r="S171" s="158"/>
      <c r="T171" s="158"/>
      <c r="U171" s="158"/>
      <c r="V171" s="158"/>
    </row>
    <row r="172" spans="1:22" ht="18" customHeight="1">
      <c r="A172" s="168" t="s">
        <v>421</v>
      </c>
      <c r="B172" s="155" t="s">
        <v>263</v>
      </c>
      <c r="C172" s="168" t="s">
        <v>222</v>
      </c>
      <c r="D172" s="168" t="s">
        <v>411</v>
      </c>
      <c r="E172" s="168" t="s">
        <v>525</v>
      </c>
      <c r="F172" s="237" t="s">
        <v>261</v>
      </c>
      <c r="G172" s="168" t="s">
        <v>265</v>
      </c>
      <c r="H172" s="187">
        <v>3.6</v>
      </c>
      <c r="I172" s="187">
        <v>0</v>
      </c>
      <c r="J172" s="234">
        <v>0</v>
      </c>
      <c r="K172" s="143"/>
      <c r="L172" s="196"/>
      <c r="M172" s="197"/>
      <c r="N172" s="197"/>
      <c r="O172" s="158"/>
      <c r="P172" s="158"/>
      <c r="Q172" s="158"/>
      <c r="R172" s="158"/>
      <c r="S172" s="158"/>
      <c r="T172" s="158"/>
      <c r="U172" s="158"/>
      <c r="V172" s="158"/>
    </row>
    <row r="173" spans="1:22" ht="18.75" customHeight="1">
      <c r="A173" s="168" t="s">
        <v>422</v>
      </c>
      <c r="B173" s="155" t="s">
        <v>266</v>
      </c>
      <c r="C173" s="168" t="s">
        <v>222</v>
      </c>
      <c r="D173" s="168" t="s">
        <v>411</v>
      </c>
      <c r="E173" s="168" t="s">
        <v>525</v>
      </c>
      <c r="F173" s="237" t="s">
        <v>264</v>
      </c>
      <c r="G173" s="168" t="s">
        <v>254</v>
      </c>
      <c r="H173" s="187">
        <v>13.8</v>
      </c>
      <c r="I173" s="187">
        <v>13.6</v>
      </c>
      <c r="J173" s="234">
        <v>0.9855072463768115</v>
      </c>
      <c r="K173" s="143"/>
      <c r="L173" s="196"/>
      <c r="M173" s="197"/>
      <c r="N173" s="197"/>
      <c r="O173" s="158"/>
      <c r="P173" s="158"/>
      <c r="Q173" s="158"/>
      <c r="R173" s="158"/>
      <c r="S173" s="158"/>
      <c r="T173" s="158"/>
      <c r="U173" s="158"/>
      <c r="V173" s="158"/>
    </row>
    <row r="174" spans="1:22" ht="30" customHeight="1">
      <c r="A174" s="183" t="s">
        <v>423</v>
      </c>
      <c r="B174" s="174" t="s">
        <v>424</v>
      </c>
      <c r="C174" s="183" t="s">
        <v>222</v>
      </c>
      <c r="D174" s="183" t="s">
        <v>411</v>
      </c>
      <c r="E174" s="183" t="s">
        <v>526</v>
      </c>
      <c r="F174" s="240"/>
      <c r="G174" s="236"/>
      <c r="H174" s="230">
        <f>H175</f>
        <v>318.5</v>
      </c>
      <c r="I174" s="230">
        <f>I175</f>
        <v>318.5</v>
      </c>
      <c r="J174" s="231">
        <v>1</v>
      </c>
      <c r="K174" s="143"/>
      <c r="L174" s="196"/>
      <c r="M174" s="197"/>
      <c r="N174" s="197"/>
      <c r="O174" s="158"/>
      <c r="P174" s="158"/>
      <c r="Q174" s="158"/>
      <c r="R174" s="158"/>
      <c r="S174" s="158"/>
      <c r="T174" s="158"/>
      <c r="U174" s="158"/>
      <c r="V174" s="158"/>
    </row>
    <row r="175" spans="1:22" ht="14.25" customHeight="1">
      <c r="A175" s="168" t="s">
        <v>425</v>
      </c>
      <c r="B175" s="155" t="s">
        <v>426</v>
      </c>
      <c r="C175" s="168" t="s">
        <v>222</v>
      </c>
      <c r="D175" s="168" t="s">
        <v>411</v>
      </c>
      <c r="E175" s="168" t="s">
        <v>526</v>
      </c>
      <c r="F175" s="168" t="s">
        <v>527</v>
      </c>
      <c r="G175" s="168" t="s">
        <v>427</v>
      </c>
      <c r="H175" s="187">
        <v>318.5</v>
      </c>
      <c r="I175" s="187">
        <v>318.5</v>
      </c>
      <c r="J175" s="234">
        <v>1</v>
      </c>
      <c r="K175" s="143"/>
      <c r="L175" s="157"/>
      <c r="M175" s="157"/>
      <c r="N175" s="157"/>
      <c r="O175" s="158"/>
      <c r="P175" s="158"/>
      <c r="Q175" s="158"/>
      <c r="R175" s="158"/>
      <c r="S175" s="158"/>
      <c r="T175" s="158"/>
      <c r="U175" s="158"/>
      <c r="V175" s="158"/>
    </row>
    <row r="176" spans="1:22" ht="28.5" customHeight="1">
      <c r="A176" s="183" t="s">
        <v>428</v>
      </c>
      <c r="B176" s="174" t="s">
        <v>429</v>
      </c>
      <c r="C176" s="183" t="s">
        <v>222</v>
      </c>
      <c r="D176" s="183" t="s">
        <v>411</v>
      </c>
      <c r="E176" s="183" t="s">
        <v>528</v>
      </c>
      <c r="F176" s="236"/>
      <c r="G176" s="236"/>
      <c r="H176" s="230">
        <f>H177</f>
        <v>91</v>
      </c>
      <c r="I176" s="230">
        <f>I177</f>
        <v>90.6</v>
      </c>
      <c r="J176" s="231">
        <v>0.9956043956043955</v>
      </c>
      <c r="K176" s="143"/>
      <c r="L176" s="157"/>
      <c r="M176" s="157"/>
      <c r="N176" s="157"/>
      <c r="O176" s="158"/>
      <c r="P176" s="158"/>
      <c r="Q176" s="158"/>
      <c r="R176" s="158"/>
      <c r="S176" s="158"/>
      <c r="T176" s="158"/>
      <c r="U176" s="158"/>
      <c r="V176" s="158"/>
    </row>
    <row r="177" spans="1:22" ht="17.25" customHeight="1">
      <c r="A177" s="168" t="s">
        <v>430</v>
      </c>
      <c r="B177" s="155" t="s">
        <v>266</v>
      </c>
      <c r="C177" s="168" t="s">
        <v>222</v>
      </c>
      <c r="D177" s="168" t="s">
        <v>411</v>
      </c>
      <c r="E177" s="168" t="s">
        <v>528</v>
      </c>
      <c r="F177" s="237" t="s">
        <v>527</v>
      </c>
      <c r="G177" s="168" t="s">
        <v>254</v>
      </c>
      <c r="H177" s="187">
        <v>91</v>
      </c>
      <c r="I177" s="187">
        <v>90.6</v>
      </c>
      <c r="J177" s="234">
        <v>0.9956043956043955</v>
      </c>
      <c r="K177" s="143"/>
      <c r="L177" s="157"/>
      <c r="M177" s="157"/>
      <c r="N177" s="157"/>
      <c r="O177" s="158"/>
      <c r="P177" s="158"/>
      <c r="Q177" s="158"/>
      <c r="R177" s="158"/>
      <c r="S177" s="158"/>
      <c r="T177" s="158"/>
      <c r="U177" s="158"/>
      <c r="V177" s="158"/>
    </row>
    <row r="178" spans="1:22" ht="15.75" customHeight="1">
      <c r="A178" s="183" t="s">
        <v>156</v>
      </c>
      <c r="B178" s="174" t="s">
        <v>431</v>
      </c>
      <c r="C178" s="174"/>
      <c r="D178" s="183" t="s">
        <v>432</v>
      </c>
      <c r="E178" s="168"/>
      <c r="F178" s="237"/>
      <c r="G178" s="236"/>
      <c r="H178" s="230">
        <f aca="true" t="shared" si="2" ref="H178:I180">H179</f>
        <v>56</v>
      </c>
      <c r="I178" s="230">
        <f t="shared" si="2"/>
        <v>56</v>
      </c>
      <c r="J178" s="231">
        <v>1</v>
      </c>
      <c r="K178" s="143"/>
      <c r="L178" s="157"/>
      <c r="M178" s="157"/>
      <c r="N178" s="157"/>
      <c r="O178" s="158"/>
      <c r="P178" s="158"/>
      <c r="Q178" s="158"/>
      <c r="R178" s="158"/>
      <c r="S178" s="158"/>
      <c r="T178" s="158"/>
      <c r="U178" s="158"/>
      <c r="V178" s="158"/>
    </row>
    <row r="179" spans="1:22" ht="17.25" customHeight="1">
      <c r="A179" s="183" t="s">
        <v>159</v>
      </c>
      <c r="B179" s="174" t="s">
        <v>433</v>
      </c>
      <c r="C179" s="183" t="s">
        <v>222</v>
      </c>
      <c r="D179" s="183" t="s">
        <v>434</v>
      </c>
      <c r="E179" s="183"/>
      <c r="F179" s="167"/>
      <c r="G179" s="236"/>
      <c r="H179" s="230">
        <f t="shared" si="2"/>
        <v>56</v>
      </c>
      <c r="I179" s="230">
        <f t="shared" si="2"/>
        <v>56</v>
      </c>
      <c r="J179" s="231">
        <v>1</v>
      </c>
      <c r="K179" s="152"/>
      <c r="L179" s="152"/>
      <c r="M179" s="152"/>
      <c r="N179" s="152"/>
      <c r="O179" s="158"/>
      <c r="P179" s="158"/>
      <c r="Q179" s="158"/>
      <c r="R179" s="158"/>
      <c r="S179" s="158"/>
      <c r="T179" s="158"/>
      <c r="U179" s="158"/>
      <c r="V179" s="158"/>
    </row>
    <row r="180" spans="1:22" ht="39" customHeight="1">
      <c r="A180" s="183" t="s">
        <v>435</v>
      </c>
      <c r="B180" s="174" t="s">
        <v>436</v>
      </c>
      <c r="C180" s="183" t="s">
        <v>222</v>
      </c>
      <c r="D180" s="183" t="s">
        <v>434</v>
      </c>
      <c r="E180" s="183" t="s">
        <v>437</v>
      </c>
      <c r="F180" s="167"/>
      <c r="G180" s="236"/>
      <c r="H180" s="230">
        <f t="shared" si="2"/>
        <v>56</v>
      </c>
      <c r="I180" s="230">
        <f t="shared" si="2"/>
        <v>56</v>
      </c>
      <c r="J180" s="231">
        <v>1</v>
      </c>
      <c r="K180" s="143"/>
      <c r="L180" s="198"/>
      <c r="M180" s="157"/>
      <c r="N180" s="157"/>
      <c r="O180" s="158"/>
      <c r="P180" s="158"/>
      <c r="Q180" s="158"/>
      <c r="R180" s="158"/>
      <c r="S180" s="158"/>
      <c r="T180" s="158"/>
      <c r="U180" s="158"/>
      <c r="V180" s="158"/>
    </row>
    <row r="181" spans="1:22" ht="15.75" customHeight="1">
      <c r="A181" s="168" t="s">
        <v>438</v>
      </c>
      <c r="B181" s="155" t="s">
        <v>267</v>
      </c>
      <c r="C181" s="168" t="s">
        <v>222</v>
      </c>
      <c r="D181" s="168" t="s">
        <v>434</v>
      </c>
      <c r="E181" s="168" t="s">
        <v>437</v>
      </c>
      <c r="F181" s="237" t="s">
        <v>264</v>
      </c>
      <c r="G181" s="245">
        <v>290</v>
      </c>
      <c r="H181" s="187">
        <v>56</v>
      </c>
      <c r="I181" s="187">
        <v>56</v>
      </c>
      <c r="J181" s="234">
        <v>1</v>
      </c>
      <c r="K181" s="152"/>
      <c r="L181" s="151"/>
      <c r="M181" s="152"/>
      <c r="N181" s="152"/>
      <c r="O181" s="158"/>
      <c r="P181" s="158"/>
      <c r="Q181" s="158"/>
      <c r="R181" s="158"/>
      <c r="S181" s="158"/>
      <c r="T181" s="158"/>
      <c r="U181" s="158"/>
      <c r="V181" s="158"/>
    </row>
    <row r="182" spans="1:22" ht="18.75" customHeight="1">
      <c r="A182" s="183" t="s">
        <v>439</v>
      </c>
      <c r="B182" s="174" t="s">
        <v>440</v>
      </c>
      <c r="C182" s="168" t="s">
        <v>222</v>
      </c>
      <c r="D182" s="183" t="s">
        <v>441</v>
      </c>
      <c r="E182" s="239"/>
      <c r="F182" s="167"/>
      <c r="G182" s="236"/>
      <c r="H182" s="230">
        <f>H183</f>
        <v>0</v>
      </c>
      <c r="I182" s="230">
        <f>I183</f>
        <v>0</v>
      </c>
      <c r="J182" s="231">
        <v>0</v>
      </c>
      <c r="K182" s="199"/>
      <c r="L182" s="151"/>
      <c r="M182" s="157"/>
      <c r="N182" s="157"/>
      <c r="O182" s="158"/>
      <c r="P182" s="158"/>
      <c r="Q182" s="158"/>
      <c r="R182" s="158"/>
      <c r="S182" s="158"/>
      <c r="T182" s="158"/>
      <c r="U182" s="158"/>
      <c r="V182" s="158"/>
    </row>
    <row r="183" spans="1:22" ht="18" customHeight="1">
      <c r="A183" s="183" t="s">
        <v>442</v>
      </c>
      <c r="B183" s="174" t="s">
        <v>443</v>
      </c>
      <c r="C183" s="168" t="s">
        <v>222</v>
      </c>
      <c r="D183" s="183" t="s">
        <v>444</v>
      </c>
      <c r="E183" s="183"/>
      <c r="F183" s="167"/>
      <c r="G183" s="236"/>
      <c r="H183" s="230">
        <f>H184</f>
        <v>0</v>
      </c>
      <c r="I183" s="230">
        <f>I184</f>
        <v>0</v>
      </c>
      <c r="J183" s="231">
        <v>0</v>
      </c>
      <c r="K183" s="152"/>
      <c r="L183" s="151"/>
      <c r="M183" s="152"/>
      <c r="N183" s="152"/>
      <c r="O183" s="158"/>
      <c r="P183" s="158"/>
      <c r="Q183" s="158"/>
      <c r="R183" s="158"/>
      <c r="S183" s="158"/>
      <c r="T183" s="158"/>
      <c r="U183" s="158"/>
      <c r="V183" s="158"/>
    </row>
    <row r="184" spans="1:22" ht="42" customHeight="1">
      <c r="A184" s="168" t="s">
        <v>445</v>
      </c>
      <c r="B184" s="174" t="s">
        <v>529</v>
      </c>
      <c r="C184" s="168" t="s">
        <v>222</v>
      </c>
      <c r="D184" s="183" t="s">
        <v>444</v>
      </c>
      <c r="E184" s="183" t="s">
        <v>446</v>
      </c>
      <c r="F184" s="167"/>
      <c r="G184" s="236"/>
      <c r="H184" s="230">
        <f>H185+H187</f>
        <v>0</v>
      </c>
      <c r="I184" s="230">
        <f>I185+I187</f>
        <v>0</v>
      </c>
      <c r="J184" s="231">
        <v>0</v>
      </c>
      <c r="K184" s="152"/>
      <c r="L184" s="152"/>
      <c r="M184" s="152"/>
      <c r="N184" s="152"/>
      <c r="O184" s="158"/>
      <c r="P184" s="158"/>
      <c r="Q184" s="158"/>
      <c r="R184" s="158"/>
      <c r="S184" s="158"/>
      <c r="T184" s="158"/>
      <c r="U184" s="158"/>
      <c r="V184" s="158"/>
    </row>
    <row r="185" spans="1:22" ht="12.75" customHeight="1">
      <c r="A185" s="168" t="s">
        <v>447</v>
      </c>
      <c r="B185" s="155" t="s">
        <v>249</v>
      </c>
      <c r="C185" s="168" t="s">
        <v>222</v>
      </c>
      <c r="D185" s="168" t="s">
        <v>444</v>
      </c>
      <c r="E185" s="168" t="s">
        <v>446</v>
      </c>
      <c r="F185" s="237" t="s">
        <v>264</v>
      </c>
      <c r="G185" s="245">
        <v>220</v>
      </c>
      <c r="H185" s="187">
        <f>H186</f>
        <v>0</v>
      </c>
      <c r="I185" s="187">
        <f>I186</f>
        <v>0</v>
      </c>
      <c r="J185" s="234">
        <v>0</v>
      </c>
      <c r="K185" s="152"/>
      <c r="L185" s="152"/>
      <c r="M185" s="152"/>
      <c r="N185" s="152"/>
      <c r="O185" s="158"/>
      <c r="P185" s="158"/>
      <c r="Q185" s="158"/>
      <c r="R185" s="158"/>
      <c r="S185" s="158"/>
      <c r="T185" s="158"/>
      <c r="U185" s="158"/>
      <c r="V185" s="158"/>
    </row>
    <row r="186" spans="1:22" ht="15.75" customHeight="1">
      <c r="A186" s="168" t="s">
        <v>448</v>
      </c>
      <c r="B186" s="155" t="s">
        <v>266</v>
      </c>
      <c r="C186" s="168" t="s">
        <v>222</v>
      </c>
      <c r="D186" s="168" t="s">
        <v>444</v>
      </c>
      <c r="E186" s="168" t="s">
        <v>446</v>
      </c>
      <c r="F186" s="237" t="s">
        <v>264</v>
      </c>
      <c r="G186" s="245">
        <v>226</v>
      </c>
      <c r="H186" s="187">
        <v>0</v>
      </c>
      <c r="I186" s="187">
        <v>0</v>
      </c>
      <c r="J186" s="234">
        <v>0</v>
      </c>
      <c r="K186" s="143"/>
      <c r="L186" s="152"/>
      <c r="M186" s="152"/>
      <c r="N186" s="152"/>
      <c r="O186" s="158"/>
      <c r="P186" s="158"/>
      <c r="Q186" s="158"/>
      <c r="R186" s="158"/>
      <c r="S186" s="158"/>
      <c r="T186" s="158"/>
      <c r="U186" s="158"/>
      <c r="V186" s="158"/>
    </row>
    <row r="187" spans="1:22" ht="16.5" customHeight="1">
      <c r="A187" s="168" t="s">
        <v>530</v>
      </c>
      <c r="B187" s="155" t="s">
        <v>270</v>
      </c>
      <c r="C187" s="168" t="s">
        <v>222</v>
      </c>
      <c r="D187" s="168" t="s">
        <v>444</v>
      </c>
      <c r="E187" s="168" t="s">
        <v>446</v>
      </c>
      <c r="F187" s="237" t="s">
        <v>264</v>
      </c>
      <c r="G187" s="245">
        <v>300</v>
      </c>
      <c r="H187" s="187">
        <f>H188</f>
        <v>0</v>
      </c>
      <c r="I187" s="187">
        <f>I188</f>
        <v>0</v>
      </c>
      <c r="J187" s="234">
        <v>0</v>
      </c>
      <c r="K187" s="197"/>
      <c r="L187" s="152"/>
      <c r="M187" s="152"/>
      <c r="N187" s="152"/>
      <c r="O187" s="158"/>
      <c r="P187" s="158"/>
      <c r="Q187" s="158"/>
      <c r="R187" s="158"/>
      <c r="S187" s="158"/>
      <c r="T187" s="158"/>
      <c r="U187" s="158"/>
      <c r="V187" s="158"/>
    </row>
    <row r="188" spans="1:22" ht="17.25" customHeight="1">
      <c r="A188" s="168" t="s">
        <v>531</v>
      </c>
      <c r="B188" s="155" t="s">
        <v>273</v>
      </c>
      <c r="C188" s="168" t="s">
        <v>222</v>
      </c>
      <c r="D188" s="168" t="s">
        <v>444</v>
      </c>
      <c r="E188" s="168" t="s">
        <v>446</v>
      </c>
      <c r="F188" s="237" t="s">
        <v>264</v>
      </c>
      <c r="G188" s="248">
        <v>340</v>
      </c>
      <c r="H188" s="187">
        <v>0</v>
      </c>
      <c r="I188" s="187">
        <v>0</v>
      </c>
      <c r="J188" s="234">
        <v>0</v>
      </c>
      <c r="K188" s="197"/>
      <c r="L188" s="198"/>
      <c r="M188" s="157"/>
      <c r="N188" s="157"/>
      <c r="O188" s="158"/>
      <c r="P188" s="158"/>
      <c r="Q188" s="158"/>
      <c r="R188" s="158"/>
      <c r="S188" s="158"/>
      <c r="T188" s="158"/>
      <c r="U188" s="158"/>
      <c r="V188" s="158"/>
    </row>
    <row r="189" spans="1:22" ht="21" customHeight="1">
      <c r="A189" s="255" t="s">
        <v>449</v>
      </c>
      <c r="B189" s="256"/>
      <c r="C189" s="249"/>
      <c r="D189" s="250"/>
      <c r="E189" s="250"/>
      <c r="F189" s="251"/>
      <c r="G189" s="252"/>
      <c r="H189" s="253">
        <f>H14+H90+H98+H106+H117+H149+H160+H178+H182</f>
        <v>6717.099999999999</v>
      </c>
      <c r="I189" s="253">
        <f>I14+I90+I98+I106+I117+I149+I160+I178+I182</f>
        <v>6655.7885</v>
      </c>
      <c r="J189" s="231">
        <v>0.9908723258549077</v>
      </c>
      <c r="K189" s="197"/>
      <c r="L189" s="198"/>
      <c r="M189" s="157"/>
      <c r="N189" s="157"/>
      <c r="O189" s="158"/>
      <c r="P189" s="158"/>
      <c r="Q189" s="158"/>
      <c r="R189" s="158"/>
      <c r="S189" s="158"/>
      <c r="T189" s="158"/>
      <c r="U189" s="158"/>
      <c r="V189" s="158"/>
    </row>
    <row r="190" spans="1:22" ht="25.5" customHeight="1">
      <c r="A190" s="34"/>
      <c r="B190" s="8"/>
      <c r="C190" s="8"/>
      <c r="D190" s="8"/>
      <c r="E190" s="8"/>
      <c r="F190" s="8"/>
      <c r="G190" s="144"/>
      <c r="H190" s="40"/>
      <c r="I190" s="34"/>
      <c r="J190" s="8"/>
      <c r="K190" s="152"/>
      <c r="L190" s="152"/>
      <c r="M190" s="158"/>
      <c r="N190" s="158"/>
      <c r="O190" s="158"/>
      <c r="P190" s="158"/>
      <c r="Q190" s="158"/>
      <c r="R190" s="158"/>
      <c r="S190" s="158"/>
      <c r="T190" s="158"/>
      <c r="U190" s="158"/>
      <c r="V190" s="158"/>
    </row>
    <row r="191" spans="1:15" ht="28.5" customHeight="1">
      <c r="A191" s="41"/>
      <c r="B191" s="41"/>
      <c r="C191" s="42"/>
      <c r="D191" s="42"/>
      <c r="E191" s="42"/>
      <c r="F191" s="42"/>
      <c r="G191" s="42"/>
      <c r="H191" s="200"/>
      <c r="I191" s="200"/>
      <c r="J191" s="200"/>
      <c r="K191" s="149"/>
      <c r="L191" s="149"/>
      <c r="M191" s="149"/>
      <c r="N191" s="149"/>
      <c r="O191" s="149"/>
    </row>
    <row r="192" spans="1:15" ht="12.75">
      <c r="A192" s="201"/>
      <c r="B192" s="201"/>
      <c r="C192" s="203"/>
      <c r="D192" s="203"/>
      <c r="E192" s="203"/>
      <c r="F192" s="202"/>
      <c r="G192" s="201"/>
      <c r="H192" s="204"/>
      <c r="L192" s="149"/>
      <c r="M192" s="149"/>
      <c r="N192" s="149"/>
      <c r="O192" s="149"/>
    </row>
    <row r="193" spans="1:15" ht="12.75">
      <c r="A193" s="201"/>
      <c r="B193" s="201"/>
      <c r="C193" s="203"/>
      <c r="D193" s="203"/>
      <c r="E193" s="203"/>
      <c r="F193" s="205"/>
      <c r="G193" s="201"/>
      <c r="H193" s="204"/>
      <c r="L193" s="149"/>
      <c r="M193" s="149"/>
      <c r="N193" s="149"/>
      <c r="O193" s="149"/>
    </row>
    <row r="194" spans="1:15" ht="12.75">
      <c r="A194" s="201"/>
      <c r="B194" s="201"/>
      <c r="C194" s="203"/>
      <c r="D194" s="203"/>
      <c r="E194" s="203"/>
      <c r="F194" s="203"/>
      <c r="G194" s="201"/>
      <c r="H194" s="204"/>
      <c r="L194" s="149"/>
      <c r="M194" s="149"/>
      <c r="N194" s="149"/>
      <c r="O194" s="149"/>
    </row>
    <row r="195" spans="1:15" ht="12.75">
      <c r="A195" s="201"/>
      <c r="B195" s="201"/>
      <c r="C195" s="203"/>
      <c r="D195" s="203"/>
      <c r="E195" s="203"/>
      <c r="F195" s="203"/>
      <c r="G195" s="201"/>
      <c r="H195" s="204"/>
      <c r="L195" s="149"/>
      <c r="M195" s="149"/>
      <c r="N195" s="149"/>
      <c r="O195" s="149"/>
    </row>
    <row r="196" spans="3:15" ht="12.75">
      <c r="C196" s="158"/>
      <c r="D196" s="158"/>
      <c r="E196" s="158"/>
      <c r="F196" s="158"/>
      <c r="H196" s="204"/>
      <c r="L196" s="149"/>
      <c r="M196" s="149"/>
      <c r="N196" s="149"/>
      <c r="O196" s="149"/>
    </row>
    <row r="197" spans="3:15" ht="12.75">
      <c r="C197" s="158"/>
      <c r="D197" s="158"/>
      <c r="E197" s="158"/>
      <c r="F197" s="158"/>
      <c r="H197" s="204"/>
      <c r="L197" s="149"/>
      <c r="M197" s="149"/>
      <c r="N197" s="149"/>
      <c r="O197" s="149"/>
    </row>
    <row r="198" spans="3:15" ht="12.75">
      <c r="C198" s="158"/>
      <c r="D198" s="158"/>
      <c r="E198" s="158"/>
      <c r="F198" s="158"/>
      <c r="H198" s="204"/>
      <c r="L198" s="149"/>
      <c r="M198" s="149"/>
      <c r="N198" s="149"/>
      <c r="O198" s="149"/>
    </row>
    <row r="199" spans="3:15" ht="12.75">
      <c r="C199" s="158"/>
      <c r="D199" s="158"/>
      <c r="E199" s="158"/>
      <c r="F199" s="158"/>
      <c r="H199" s="204"/>
      <c r="L199" s="149"/>
      <c r="M199" s="149"/>
      <c r="N199" s="149"/>
      <c r="O199" s="149"/>
    </row>
    <row r="200" spans="3:15" ht="12.75">
      <c r="C200" s="158"/>
      <c r="D200" s="158"/>
      <c r="E200" s="158"/>
      <c r="F200" s="158"/>
      <c r="H200" s="204"/>
      <c r="L200" s="149"/>
      <c r="M200" s="149"/>
      <c r="N200" s="149"/>
      <c r="O200" s="149"/>
    </row>
    <row r="201" spans="3:15" ht="12.75">
      <c r="C201" s="158"/>
      <c r="D201" s="158"/>
      <c r="E201" s="158"/>
      <c r="F201" s="158"/>
      <c r="H201" s="204"/>
      <c r="L201" s="149"/>
      <c r="M201" s="149"/>
      <c r="N201" s="149"/>
      <c r="O201" s="149"/>
    </row>
    <row r="202" spans="3:15" ht="12.75">
      <c r="C202" s="158"/>
      <c r="D202" s="158"/>
      <c r="E202" s="158"/>
      <c r="F202" s="158"/>
      <c r="H202" s="204"/>
      <c r="L202" s="149"/>
      <c r="M202" s="149"/>
      <c r="N202" s="149"/>
      <c r="O202" s="149"/>
    </row>
    <row r="203" spans="3:15" ht="12.75">
      <c r="C203" s="158"/>
      <c r="D203" s="158"/>
      <c r="E203" s="158"/>
      <c r="F203" s="158"/>
      <c r="H203" s="204"/>
      <c r="L203" s="149"/>
      <c r="M203" s="149"/>
      <c r="N203" s="149"/>
      <c r="O203" s="149"/>
    </row>
    <row r="204" spans="3:15" ht="12.75">
      <c r="C204" s="158"/>
      <c r="D204" s="158"/>
      <c r="E204" s="158"/>
      <c r="F204" s="158"/>
      <c r="H204" s="204"/>
      <c r="L204" s="149"/>
      <c r="M204" s="149"/>
      <c r="N204" s="149"/>
      <c r="O204" s="149"/>
    </row>
    <row r="205" spans="3:15" ht="12.75">
      <c r="C205" s="158"/>
      <c r="D205" s="158"/>
      <c r="E205" s="158"/>
      <c r="F205" s="158"/>
      <c r="H205" s="204"/>
      <c r="L205" s="149"/>
      <c r="M205" s="149"/>
      <c r="N205" s="149"/>
      <c r="O205" s="149"/>
    </row>
    <row r="206" spans="3:15" ht="12.75">
      <c r="C206" s="158"/>
      <c r="D206" s="158"/>
      <c r="E206" s="158"/>
      <c r="F206" s="158"/>
      <c r="H206" s="204"/>
      <c r="L206" s="149"/>
      <c r="M206" s="149"/>
      <c r="N206" s="149"/>
      <c r="O206" s="149"/>
    </row>
    <row r="207" spans="3:15" ht="12.75">
      <c r="C207" s="158"/>
      <c r="D207" s="158"/>
      <c r="E207" s="158"/>
      <c r="F207" s="158"/>
      <c r="H207" s="204"/>
      <c r="L207" s="149"/>
      <c r="M207" s="149"/>
      <c r="N207" s="149"/>
      <c r="O207" s="149"/>
    </row>
    <row r="208" spans="3:15" ht="12.75">
      <c r="C208" s="158"/>
      <c r="D208" s="158"/>
      <c r="E208" s="158"/>
      <c r="F208" s="158"/>
      <c r="H208" s="204"/>
      <c r="L208" s="149"/>
      <c r="M208" s="149"/>
      <c r="N208" s="149"/>
      <c r="O208" s="149"/>
    </row>
    <row r="209" spans="3:15" ht="12.75">
      <c r="C209" s="158"/>
      <c r="D209" s="158"/>
      <c r="E209" s="158"/>
      <c r="F209" s="158"/>
      <c r="H209" s="204"/>
      <c r="L209" s="149"/>
      <c r="M209" s="149"/>
      <c r="N209" s="149"/>
      <c r="O209" s="149"/>
    </row>
    <row r="210" spans="3:15" ht="12.75">
      <c r="C210" s="158"/>
      <c r="D210" s="158"/>
      <c r="E210" s="158"/>
      <c r="F210" s="158"/>
      <c r="H210" s="204"/>
      <c r="L210" s="149"/>
      <c r="M210" s="149"/>
      <c r="N210" s="149"/>
      <c r="O210" s="149"/>
    </row>
    <row r="211" spans="3:15" ht="12.75">
      <c r="C211" s="158"/>
      <c r="D211" s="158"/>
      <c r="E211" s="158"/>
      <c r="F211" s="158"/>
      <c r="H211" s="204"/>
      <c r="L211" s="149"/>
      <c r="M211" s="149"/>
      <c r="N211" s="149"/>
      <c r="O211" s="149"/>
    </row>
    <row r="212" spans="3:15" ht="12.75">
      <c r="C212" s="158"/>
      <c r="D212" s="158"/>
      <c r="E212" s="158"/>
      <c r="F212" s="158"/>
      <c r="H212" s="204"/>
      <c r="L212" s="149"/>
      <c r="M212" s="149"/>
      <c r="N212" s="149"/>
      <c r="O212" s="149"/>
    </row>
    <row r="213" spans="3:15" ht="12.75">
      <c r="C213" s="158"/>
      <c r="D213" s="158"/>
      <c r="E213" s="158"/>
      <c r="F213" s="158"/>
      <c r="H213" s="204"/>
      <c r="L213" s="149"/>
      <c r="M213" s="149"/>
      <c r="N213" s="149"/>
      <c r="O213" s="149"/>
    </row>
    <row r="214" spans="3:15" ht="12.75">
      <c r="C214" s="158"/>
      <c r="D214" s="158"/>
      <c r="E214" s="158"/>
      <c r="F214" s="158"/>
      <c r="H214" s="204"/>
      <c r="L214" s="149"/>
      <c r="M214" s="149"/>
      <c r="N214" s="149"/>
      <c r="O214" s="149"/>
    </row>
    <row r="215" spans="3:15" ht="12.75">
      <c r="C215" s="158"/>
      <c r="D215" s="158"/>
      <c r="E215" s="158"/>
      <c r="F215" s="158"/>
      <c r="H215" s="204"/>
      <c r="L215" s="149"/>
      <c r="M215" s="149"/>
      <c r="N215" s="149"/>
      <c r="O215" s="149"/>
    </row>
    <row r="216" spans="3:15" ht="12.75">
      <c r="C216" s="158"/>
      <c r="D216" s="158"/>
      <c r="E216" s="158"/>
      <c r="F216" s="158"/>
      <c r="H216" s="204"/>
      <c r="L216" s="149"/>
      <c r="M216" s="149"/>
      <c r="N216" s="149"/>
      <c r="O216" s="149"/>
    </row>
    <row r="217" spans="3:15" ht="12.75">
      <c r="C217" s="158"/>
      <c r="D217" s="158"/>
      <c r="E217" s="158"/>
      <c r="F217" s="158"/>
      <c r="H217" s="204"/>
      <c r="L217" s="149"/>
      <c r="M217" s="149"/>
      <c r="N217" s="149"/>
      <c r="O217" s="149"/>
    </row>
    <row r="218" spans="8:15" ht="12.75">
      <c r="H218" s="204"/>
      <c r="L218" s="149"/>
      <c r="M218" s="149"/>
      <c r="N218" s="149"/>
      <c r="O218" s="149"/>
    </row>
    <row r="219" spans="8:15" ht="12.75">
      <c r="H219" s="204"/>
      <c r="L219" s="149"/>
      <c r="M219" s="149"/>
      <c r="N219" s="149"/>
      <c r="O219" s="149"/>
    </row>
    <row r="220" spans="8:15" ht="12.75">
      <c r="H220" s="204"/>
      <c r="L220" s="149"/>
      <c r="M220" s="149"/>
      <c r="N220" s="149"/>
      <c r="O220" s="149"/>
    </row>
    <row r="221" spans="8:15" ht="12.75">
      <c r="H221" s="204"/>
      <c r="L221" s="149"/>
      <c r="M221" s="149"/>
      <c r="N221" s="149"/>
      <c r="O221" s="149"/>
    </row>
    <row r="222" spans="8:15" ht="12.75">
      <c r="H222" s="204"/>
      <c r="L222" s="149"/>
      <c r="M222" s="149"/>
      <c r="N222" s="149"/>
      <c r="O222" s="149"/>
    </row>
    <row r="223" spans="8:15" ht="12.75">
      <c r="H223" s="204"/>
      <c r="L223" s="149"/>
      <c r="M223" s="149"/>
      <c r="N223" s="149"/>
      <c r="O223" s="149"/>
    </row>
    <row r="224" spans="8:15" ht="12.75">
      <c r="H224" s="204"/>
      <c r="L224" s="149"/>
      <c r="M224" s="149"/>
      <c r="N224" s="149"/>
      <c r="O224" s="149"/>
    </row>
    <row r="225" spans="8:15" ht="12.75">
      <c r="H225" s="204"/>
      <c r="L225" s="149"/>
      <c r="M225" s="149"/>
      <c r="N225" s="149"/>
      <c r="O225" s="149"/>
    </row>
    <row r="226" spans="8:15" ht="12.75">
      <c r="H226" s="204"/>
      <c r="L226" s="149"/>
      <c r="M226" s="149"/>
      <c r="N226" s="149"/>
      <c r="O226" s="149"/>
    </row>
    <row r="227" spans="8:15" ht="12.75">
      <c r="H227" s="204"/>
      <c r="L227" s="149"/>
      <c r="M227" s="149"/>
      <c r="N227" s="149"/>
      <c r="O227" s="149"/>
    </row>
    <row r="228" spans="8:15" ht="12.75">
      <c r="H228" s="204"/>
      <c r="L228" s="149"/>
      <c r="M228" s="149"/>
      <c r="N228" s="149"/>
      <c r="O228" s="149"/>
    </row>
    <row r="229" spans="8:15" ht="12.75">
      <c r="H229" s="204"/>
      <c r="L229" s="149"/>
      <c r="M229" s="149"/>
      <c r="N229" s="149"/>
      <c r="O229" s="149"/>
    </row>
    <row r="230" spans="8:15" ht="12.75">
      <c r="H230" s="204"/>
      <c r="L230" s="149"/>
      <c r="M230" s="149"/>
      <c r="N230" s="149"/>
      <c r="O230" s="149"/>
    </row>
    <row r="231" spans="8:15" ht="12.75">
      <c r="H231" s="204"/>
      <c r="L231" s="149"/>
      <c r="M231" s="149"/>
      <c r="N231" s="149"/>
      <c r="O231" s="149"/>
    </row>
    <row r="232" spans="8:15" ht="12.75">
      <c r="H232" s="204"/>
      <c r="L232" s="149"/>
      <c r="M232" s="149"/>
      <c r="N232" s="149"/>
      <c r="O232" s="149"/>
    </row>
    <row r="233" spans="8:15" ht="12.75">
      <c r="H233" s="204"/>
      <c r="L233" s="149"/>
      <c r="M233" s="149"/>
      <c r="N233" s="149"/>
      <c r="O233" s="149"/>
    </row>
    <row r="234" spans="8:15" ht="12.75">
      <c r="H234" s="204"/>
      <c r="L234" s="149"/>
      <c r="M234" s="149"/>
      <c r="N234" s="149"/>
      <c r="O234" s="149"/>
    </row>
    <row r="235" spans="8:15" ht="12.75">
      <c r="H235" s="204"/>
      <c r="L235" s="149"/>
      <c r="M235" s="149"/>
      <c r="N235" s="149"/>
      <c r="O235" s="149"/>
    </row>
    <row r="236" spans="8:15" ht="12.75">
      <c r="H236" s="204"/>
      <c r="L236" s="149"/>
      <c r="M236" s="149"/>
      <c r="N236" s="149"/>
      <c r="O236" s="149"/>
    </row>
    <row r="237" spans="8:15" ht="12.75">
      <c r="H237" s="204"/>
      <c r="L237" s="149"/>
      <c r="M237" s="149"/>
      <c r="N237" s="149"/>
      <c r="O237" s="149"/>
    </row>
    <row r="238" spans="8:15" ht="12.75">
      <c r="H238" s="204"/>
      <c r="L238" s="149"/>
      <c r="M238" s="149"/>
      <c r="N238" s="149"/>
      <c r="O238" s="149"/>
    </row>
    <row r="239" spans="8:15" ht="12.75">
      <c r="H239" s="204"/>
      <c r="L239" s="149"/>
      <c r="M239" s="149"/>
      <c r="N239" s="149"/>
      <c r="O239" s="149"/>
    </row>
    <row r="240" spans="8:15" ht="12.75">
      <c r="H240" s="204"/>
      <c r="L240" s="149"/>
      <c r="M240" s="149"/>
      <c r="N240" s="149"/>
      <c r="O240" s="149"/>
    </row>
    <row r="241" spans="8:15" ht="12.75">
      <c r="H241" s="204"/>
      <c r="L241" s="149"/>
      <c r="M241" s="149"/>
      <c r="N241" s="149"/>
      <c r="O241" s="149"/>
    </row>
    <row r="242" spans="8:15" ht="12.75">
      <c r="H242" s="204"/>
      <c r="L242" s="149"/>
      <c r="M242" s="149"/>
      <c r="N242" s="149"/>
      <c r="O242" s="149"/>
    </row>
    <row r="243" spans="8:15" ht="12.75">
      <c r="H243" s="204"/>
      <c r="L243" s="149"/>
      <c r="M243" s="149"/>
      <c r="N243" s="149"/>
      <c r="O243" s="149"/>
    </row>
    <row r="244" spans="8:15" ht="12.75">
      <c r="H244" s="204"/>
      <c r="L244" s="149"/>
      <c r="M244" s="149"/>
      <c r="N244" s="149"/>
      <c r="O244" s="149"/>
    </row>
    <row r="245" spans="8:15" ht="12.75">
      <c r="H245" s="204"/>
      <c r="L245" s="149"/>
      <c r="M245" s="149"/>
      <c r="N245" s="149"/>
      <c r="O245" s="149"/>
    </row>
    <row r="246" spans="8:15" ht="12.75">
      <c r="H246" s="204"/>
      <c r="L246" s="149"/>
      <c r="M246" s="149"/>
      <c r="N246" s="149"/>
      <c r="O246" s="149"/>
    </row>
    <row r="247" spans="8:15" ht="12.75">
      <c r="H247" s="204"/>
      <c r="L247" s="149"/>
      <c r="M247" s="149"/>
      <c r="N247" s="149"/>
      <c r="O247" s="149"/>
    </row>
    <row r="248" spans="8:15" ht="12.75">
      <c r="H248" s="204"/>
      <c r="L248" s="149"/>
      <c r="M248" s="149"/>
      <c r="N248" s="149"/>
      <c r="O248" s="149"/>
    </row>
    <row r="249" spans="8:15" ht="12.75">
      <c r="H249" s="204"/>
      <c r="L249" s="149"/>
      <c r="M249" s="149"/>
      <c r="N249" s="149"/>
      <c r="O249" s="149"/>
    </row>
    <row r="250" spans="8:15" ht="12.75">
      <c r="H250" s="204"/>
      <c r="L250" s="149"/>
      <c r="M250" s="149"/>
      <c r="N250" s="149"/>
      <c r="O250" s="149"/>
    </row>
    <row r="251" spans="8:15" ht="12.75">
      <c r="H251" s="204"/>
      <c r="L251" s="149"/>
      <c r="M251" s="149"/>
      <c r="N251" s="149"/>
      <c r="O251" s="149"/>
    </row>
    <row r="252" spans="8:15" ht="12.75">
      <c r="H252" s="204"/>
      <c r="L252" s="149"/>
      <c r="M252" s="149"/>
      <c r="N252" s="149"/>
      <c r="O252" s="149"/>
    </row>
    <row r="253" spans="8:15" ht="12.75">
      <c r="H253" s="204"/>
      <c r="L253" s="149"/>
      <c r="M253" s="149"/>
      <c r="N253" s="149"/>
      <c r="O253" s="149"/>
    </row>
    <row r="254" spans="8:15" ht="12.75">
      <c r="H254" s="204"/>
      <c r="L254" s="149"/>
      <c r="M254" s="149"/>
      <c r="N254" s="149"/>
      <c r="O254" s="149"/>
    </row>
    <row r="255" spans="8:15" ht="12.75">
      <c r="H255" s="204"/>
      <c r="L255" s="149"/>
      <c r="M255" s="149"/>
      <c r="N255" s="149"/>
      <c r="O255" s="149"/>
    </row>
    <row r="256" spans="8:15" ht="12.75">
      <c r="H256" s="204"/>
      <c r="L256" s="149"/>
      <c r="M256" s="149"/>
      <c r="N256" s="149"/>
      <c r="O256" s="149"/>
    </row>
    <row r="257" spans="8:15" ht="12.75">
      <c r="H257" s="204"/>
      <c r="L257" s="149"/>
      <c r="M257" s="149"/>
      <c r="N257" s="149"/>
      <c r="O257" s="149"/>
    </row>
    <row r="258" spans="8:15" ht="12.75">
      <c r="H258" s="204"/>
      <c r="L258" s="149"/>
      <c r="M258" s="149"/>
      <c r="N258" s="149"/>
      <c r="O258" s="149"/>
    </row>
    <row r="259" spans="8:15" ht="12.75">
      <c r="H259" s="204"/>
      <c r="L259" s="149"/>
      <c r="M259" s="149"/>
      <c r="N259" s="149"/>
      <c r="O259" s="149"/>
    </row>
    <row r="260" spans="8:15" ht="12.75">
      <c r="H260" s="204"/>
      <c r="L260" s="149"/>
      <c r="M260" s="149"/>
      <c r="N260" s="149"/>
      <c r="O260" s="149"/>
    </row>
    <row r="261" spans="8:15" ht="12.75">
      <c r="H261" s="204"/>
      <c r="L261" s="149"/>
      <c r="M261" s="149"/>
      <c r="N261" s="149"/>
      <c r="O261" s="149"/>
    </row>
    <row r="262" spans="8:15" ht="12.75">
      <c r="H262" s="204"/>
      <c r="L262" s="149"/>
      <c r="M262" s="149"/>
      <c r="N262" s="149"/>
      <c r="O262" s="149"/>
    </row>
    <row r="263" spans="8:15" ht="12.75">
      <c r="H263" s="204"/>
      <c r="L263" s="149"/>
      <c r="M263" s="149"/>
      <c r="N263" s="149"/>
      <c r="O263" s="149"/>
    </row>
    <row r="264" spans="8:15" ht="12.75">
      <c r="H264" s="204"/>
      <c r="L264" s="149"/>
      <c r="M264" s="149"/>
      <c r="N264" s="149"/>
      <c r="O264" s="149"/>
    </row>
    <row r="265" spans="8:15" ht="12.75">
      <c r="H265" s="204"/>
      <c r="L265" s="149"/>
      <c r="M265" s="149"/>
      <c r="N265" s="149"/>
      <c r="O265" s="149"/>
    </row>
    <row r="266" spans="8:15" ht="12.75">
      <c r="H266" s="204"/>
      <c r="L266" s="149"/>
      <c r="M266" s="149"/>
      <c r="N266" s="149"/>
      <c r="O266" s="149"/>
    </row>
    <row r="267" spans="8:15" ht="12.75">
      <c r="H267" s="204"/>
      <c r="L267" s="149"/>
      <c r="M267" s="149"/>
      <c r="N267" s="149"/>
      <c r="O267" s="149"/>
    </row>
    <row r="268" spans="8:15" ht="12.75">
      <c r="H268" s="204"/>
      <c r="L268" s="149"/>
      <c r="M268" s="149"/>
      <c r="N268" s="149"/>
      <c r="O268" s="149"/>
    </row>
    <row r="269" spans="8:15" ht="12.75">
      <c r="H269" s="204"/>
      <c r="L269" s="149"/>
      <c r="M269" s="149"/>
      <c r="N269" s="149"/>
      <c r="O269" s="149"/>
    </row>
    <row r="270" spans="8:15" ht="12.75">
      <c r="H270" s="204"/>
      <c r="L270" s="149"/>
      <c r="M270" s="149"/>
      <c r="N270" s="149"/>
      <c r="O270" s="149"/>
    </row>
    <row r="271" spans="8:15" ht="12.75">
      <c r="H271" s="204"/>
      <c r="L271" s="149"/>
      <c r="M271" s="149"/>
      <c r="N271" s="149"/>
      <c r="O271" s="149"/>
    </row>
    <row r="272" spans="8:15" ht="12.75">
      <c r="H272" s="204"/>
      <c r="L272" s="149"/>
      <c r="M272" s="149"/>
      <c r="N272" s="149"/>
      <c r="O272" s="149"/>
    </row>
    <row r="273" spans="8:15" ht="12.75">
      <c r="H273" s="204"/>
      <c r="L273" s="149"/>
      <c r="M273" s="149"/>
      <c r="N273" s="149"/>
      <c r="O273" s="149"/>
    </row>
    <row r="274" spans="8:15" ht="12.75">
      <c r="H274" s="204"/>
      <c r="L274" s="149"/>
      <c r="M274" s="149"/>
      <c r="N274" s="149"/>
      <c r="O274" s="149"/>
    </row>
    <row r="275" spans="8:15" ht="12.75">
      <c r="H275" s="204"/>
      <c r="L275" s="149"/>
      <c r="M275" s="149"/>
      <c r="N275" s="149"/>
      <c r="O275" s="149"/>
    </row>
    <row r="276" spans="8:15" ht="12.75">
      <c r="H276" s="204"/>
      <c r="L276" s="149"/>
      <c r="M276" s="149"/>
      <c r="N276" s="149"/>
      <c r="O276" s="149"/>
    </row>
    <row r="277" spans="8:15" ht="12.75">
      <c r="H277" s="204"/>
      <c r="L277" s="149"/>
      <c r="M277" s="149"/>
      <c r="N277" s="149"/>
      <c r="O277" s="149"/>
    </row>
    <row r="278" spans="8:15" ht="12.75">
      <c r="H278" s="204"/>
      <c r="L278" s="149"/>
      <c r="M278" s="149"/>
      <c r="N278" s="149"/>
      <c r="O278" s="149"/>
    </row>
    <row r="279" spans="8:15" ht="12.75">
      <c r="H279" s="204"/>
      <c r="L279" s="149"/>
      <c r="M279" s="149"/>
      <c r="N279" s="149"/>
      <c r="O279" s="149"/>
    </row>
    <row r="280" spans="8:15" ht="12.75">
      <c r="H280" s="204"/>
      <c r="L280" s="149"/>
      <c r="M280" s="149"/>
      <c r="N280" s="149"/>
      <c r="O280" s="149"/>
    </row>
    <row r="281" spans="8:15" ht="12.75">
      <c r="H281" s="204"/>
      <c r="L281" s="149"/>
      <c r="M281" s="149"/>
      <c r="N281" s="149"/>
      <c r="O281" s="149"/>
    </row>
    <row r="282" ht="12.75">
      <c r="H282" s="204"/>
    </row>
    <row r="283" ht="12.75">
      <c r="H283" s="204"/>
    </row>
    <row r="284" ht="12.75">
      <c r="H284" s="204"/>
    </row>
    <row r="285" ht="12.75">
      <c r="H285" s="204"/>
    </row>
    <row r="286" ht="12.75">
      <c r="H286" s="204"/>
    </row>
    <row r="287" ht="12.75">
      <c r="H287" s="204"/>
    </row>
    <row r="288" ht="12.75">
      <c r="H288" s="204"/>
    </row>
    <row r="289" ht="12.75">
      <c r="H289" s="204"/>
    </row>
    <row r="290" ht="12.75">
      <c r="H290" s="204"/>
    </row>
    <row r="291" ht="12.75">
      <c r="H291" s="204"/>
    </row>
    <row r="292" ht="12.75">
      <c r="H292" s="204"/>
    </row>
    <row r="293" ht="12.75">
      <c r="H293" s="204"/>
    </row>
    <row r="294" ht="12.75">
      <c r="H294" s="204"/>
    </row>
    <row r="295" ht="12.75">
      <c r="H295" s="204"/>
    </row>
    <row r="296" ht="12.75">
      <c r="H296" s="204"/>
    </row>
    <row r="297" ht="12.75">
      <c r="H297" s="204"/>
    </row>
    <row r="298" ht="12.75">
      <c r="H298" s="204"/>
    </row>
    <row r="299" ht="12.75">
      <c r="H299" s="204"/>
    </row>
    <row r="300" ht="12.75">
      <c r="H300" s="204"/>
    </row>
    <row r="301" ht="12.75">
      <c r="H301" s="204"/>
    </row>
    <row r="302" ht="12.75">
      <c r="H302" s="204"/>
    </row>
    <row r="303" ht="12.75">
      <c r="H303" s="204"/>
    </row>
    <row r="304" ht="12.75">
      <c r="H304" s="204"/>
    </row>
    <row r="305" ht="12.75">
      <c r="H305" s="204"/>
    </row>
    <row r="306" ht="12.75">
      <c r="H306" s="204"/>
    </row>
    <row r="307" ht="12.75">
      <c r="H307" s="204"/>
    </row>
    <row r="308" ht="12.75">
      <c r="H308" s="204"/>
    </row>
    <row r="309" ht="12.75">
      <c r="H309" s="204"/>
    </row>
    <row r="310" ht="12.75">
      <c r="H310" s="204"/>
    </row>
    <row r="311" ht="12.75">
      <c r="H311" s="204"/>
    </row>
    <row r="312" ht="12.75">
      <c r="H312" s="204"/>
    </row>
    <row r="313" ht="12.75">
      <c r="H313" s="204"/>
    </row>
    <row r="314" ht="12.75">
      <c r="H314" s="204"/>
    </row>
    <row r="315" ht="12.75">
      <c r="H315" s="204"/>
    </row>
    <row r="316" ht="12.75">
      <c r="H316" s="204"/>
    </row>
    <row r="317" ht="12.75">
      <c r="H317" s="204"/>
    </row>
    <row r="318" ht="12.75">
      <c r="H318" s="204"/>
    </row>
    <row r="319" ht="12.75">
      <c r="H319" s="204"/>
    </row>
    <row r="320" ht="12.75">
      <c r="H320" s="204"/>
    </row>
    <row r="321" ht="12.75">
      <c r="H321" s="204"/>
    </row>
    <row r="322" ht="12.75">
      <c r="H322" s="204"/>
    </row>
    <row r="323" ht="12.75">
      <c r="H323" s="204"/>
    </row>
    <row r="324" ht="12.75">
      <c r="H324" s="204"/>
    </row>
    <row r="325" ht="12.75">
      <c r="H325" s="204"/>
    </row>
    <row r="326" ht="12.75">
      <c r="H326" s="204"/>
    </row>
    <row r="327" ht="12.75">
      <c r="H327" s="204"/>
    </row>
    <row r="328" ht="12.75">
      <c r="H328" s="204"/>
    </row>
    <row r="329" ht="12.75">
      <c r="H329" s="204"/>
    </row>
    <row r="330" ht="12.75">
      <c r="H330" s="204"/>
    </row>
    <row r="331" ht="12.75">
      <c r="H331" s="204"/>
    </row>
    <row r="332" ht="12.75">
      <c r="H332" s="204"/>
    </row>
    <row r="333" ht="12.75">
      <c r="H333" s="204"/>
    </row>
    <row r="334" ht="12.75">
      <c r="H334" s="204"/>
    </row>
    <row r="335" ht="12.75">
      <c r="H335" s="204"/>
    </row>
    <row r="336" ht="12.75">
      <c r="H336" s="204"/>
    </row>
    <row r="337" ht="12.75">
      <c r="H337" s="204"/>
    </row>
    <row r="338" ht="12.75">
      <c r="H338" s="204"/>
    </row>
    <row r="339" ht="12.75">
      <c r="H339" s="204"/>
    </row>
    <row r="340" ht="12.75">
      <c r="H340" s="204"/>
    </row>
    <row r="341" ht="12.75">
      <c r="H341" s="204"/>
    </row>
    <row r="342" ht="12.75">
      <c r="H342" s="204"/>
    </row>
    <row r="343" ht="12.75">
      <c r="H343" s="204"/>
    </row>
    <row r="344" ht="12.75">
      <c r="H344" s="204"/>
    </row>
    <row r="345" ht="12.75">
      <c r="H345" s="204"/>
    </row>
    <row r="346" ht="12.75">
      <c r="H346" s="204"/>
    </row>
    <row r="347" ht="12.75">
      <c r="H347" s="204"/>
    </row>
    <row r="348" ht="12.75">
      <c r="H348" s="204"/>
    </row>
    <row r="349" ht="12.75">
      <c r="H349" s="204"/>
    </row>
    <row r="350" ht="12.75">
      <c r="H350" s="204"/>
    </row>
    <row r="351" ht="12.75">
      <c r="H351" s="204"/>
    </row>
    <row r="352" ht="12.75">
      <c r="H352" s="204"/>
    </row>
    <row r="353" ht="12.75">
      <c r="H353" s="204"/>
    </row>
    <row r="354" ht="12.75">
      <c r="H354" s="204"/>
    </row>
    <row r="355" ht="12.75">
      <c r="H355" s="204"/>
    </row>
    <row r="356" ht="12.75">
      <c r="H356" s="204"/>
    </row>
    <row r="357" ht="12.75">
      <c r="H357" s="204"/>
    </row>
    <row r="358" ht="12.75">
      <c r="H358" s="204"/>
    </row>
    <row r="359" ht="12.75">
      <c r="H359" s="204"/>
    </row>
    <row r="360" ht="12.75">
      <c r="H360" s="204"/>
    </row>
    <row r="361" ht="12.75">
      <c r="H361" s="204"/>
    </row>
    <row r="362" ht="12.75">
      <c r="H362" s="204"/>
    </row>
    <row r="363" ht="12.75">
      <c r="H363" s="204"/>
    </row>
    <row r="364" ht="12.75">
      <c r="H364" s="204"/>
    </row>
    <row r="365" ht="12.75">
      <c r="H365" s="204"/>
    </row>
    <row r="366" ht="12.75">
      <c r="H366" s="204"/>
    </row>
    <row r="367" ht="12.75">
      <c r="H367" s="204"/>
    </row>
    <row r="368" ht="12.75">
      <c r="H368" s="204"/>
    </row>
    <row r="369" ht="12.75">
      <c r="H369" s="204"/>
    </row>
    <row r="370" ht="12.75">
      <c r="H370" s="204"/>
    </row>
    <row r="371" ht="12.75">
      <c r="H371" s="204"/>
    </row>
    <row r="372" ht="12.75">
      <c r="H372" s="204"/>
    </row>
    <row r="373" ht="12.75">
      <c r="H373" s="204"/>
    </row>
    <row r="374" ht="12.75">
      <c r="H374" s="204"/>
    </row>
    <row r="375" ht="12.75">
      <c r="H375" s="204"/>
    </row>
    <row r="376" ht="12.75">
      <c r="H376" s="204"/>
    </row>
    <row r="377" ht="12.75">
      <c r="H377" s="204"/>
    </row>
    <row r="378" ht="12.75">
      <c r="H378" s="204"/>
    </row>
    <row r="379" ht="12.75">
      <c r="H379" s="204"/>
    </row>
    <row r="380" ht="12.75">
      <c r="H380" s="204"/>
    </row>
    <row r="381" ht="12.75">
      <c r="H381" s="204"/>
    </row>
    <row r="382" ht="12.75">
      <c r="H382" s="204"/>
    </row>
    <row r="383" ht="12.75">
      <c r="H383" s="204"/>
    </row>
    <row r="384" ht="12.75">
      <c r="H384" s="204"/>
    </row>
    <row r="385" ht="12.75">
      <c r="H385" s="204"/>
    </row>
    <row r="386" ht="12.75">
      <c r="H386" s="204"/>
    </row>
    <row r="387" ht="12.75">
      <c r="H387" s="204"/>
    </row>
    <row r="388" ht="12.75">
      <c r="H388" s="204"/>
    </row>
    <row r="389" ht="12.75">
      <c r="H389" s="204"/>
    </row>
    <row r="390" ht="12.75">
      <c r="H390" s="204"/>
    </row>
    <row r="391" ht="12.75">
      <c r="H391" s="204"/>
    </row>
    <row r="392" ht="12.75">
      <c r="H392" s="204"/>
    </row>
    <row r="393" ht="12.75">
      <c r="H393" s="204"/>
    </row>
    <row r="394" ht="12.75">
      <c r="H394" s="204"/>
    </row>
    <row r="395" ht="12.75">
      <c r="H395" s="204"/>
    </row>
    <row r="396" ht="12.75">
      <c r="H396" s="204"/>
    </row>
    <row r="397" ht="12.75">
      <c r="H397" s="204"/>
    </row>
    <row r="398" ht="12.75">
      <c r="H398" s="204"/>
    </row>
    <row r="399" ht="12.75">
      <c r="H399" s="204"/>
    </row>
    <row r="400" ht="12.75">
      <c r="H400" s="204"/>
    </row>
    <row r="401" ht="12.75">
      <c r="H401" s="204"/>
    </row>
    <row r="402" ht="12.75">
      <c r="H402" s="204"/>
    </row>
    <row r="403" ht="12.75">
      <c r="H403" s="204"/>
    </row>
    <row r="404" ht="12.75">
      <c r="H404" s="204"/>
    </row>
    <row r="405" ht="12.75">
      <c r="H405" s="204"/>
    </row>
    <row r="406" ht="12.75">
      <c r="H406" s="204"/>
    </row>
    <row r="407" ht="12.75">
      <c r="H407" s="204"/>
    </row>
    <row r="408" ht="12.75">
      <c r="H408" s="204"/>
    </row>
    <row r="409" ht="12.75">
      <c r="H409" s="204"/>
    </row>
    <row r="410" ht="12.75">
      <c r="H410" s="204"/>
    </row>
    <row r="411" ht="12.75">
      <c r="H411" s="204"/>
    </row>
    <row r="412" ht="12.75">
      <c r="H412" s="204"/>
    </row>
    <row r="413" ht="12.75">
      <c r="H413" s="204"/>
    </row>
    <row r="414" ht="12.75">
      <c r="H414" s="204"/>
    </row>
    <row r="415" ht="12.75">
      <c r="H415" s="204"/>
    </row>
    <row r="416" ht="12.75">
      <c r="H416" s="204"/>
    </row>
    <row r="417" ht="12.75">
      <c r="H417" s="204"/>
    </row>
    <row r="418" ht="12.75">
      <c r="H418" s="204"/>
    </row>
    <row r="419" ht="12.75">
      <c r="H419" s="204"/>
    </row>
    <row r="420" ht="12.75">
      <c r="H420" s="204"/>
    </row>
    <row r="421" ht="12.75">
      <c r="H421" s="204"/>
    </row>
    <row r="422" ht="12.75">
      <c r="H422" s="204"/>
    </row>
    <row r="423" ht="12.75">
      <c r="H423" s="204"/>
    </row>
    <row r="424" ht="12.75">
      <c r="H424" s="204"/>
    </row>
    <row r="425" ht="12.75">
      <c r="H425" s="204"/>
    </row>
    <row r="426" ht="12.75">
      <c r="H426" s="204"/>
    </row>
    <row r="427" ht="12.75">
      <c r="H427" s="204"/>
    </row>
    <row r="428" ht="12.75">
      <c r="H428" s="204"/>
    </row>
    <row r="429" ht="12.75">
      <c r="H429" s="204"/>
    </row>
    <row r="430" ht="12.75">
      <c r="H430" s="204"/>
    </row>
    <row r="431" ht="12.75">
      <c r="H431" s="204"/>
    </row>
    <row r="432" ht="12.75">
      <c r="H432" s="204"/>
    </row>
    <row r="433" ht="12.75">
      <c r="H433" s="204"/>
    </row>
    <row r="434" ht="12.75">
      <c r="H434" s="204"/>
    </row>
    <row r="435" ht="12.75">
      <c r="H435" s="204"/>
    </row>
    <row r="436" ht="12.75">
      <c r="H436" s="204"/>
    </row>
    <row r="437" ht="12.75">
      <c r="H437" s="204"/>
    </row>
    <row r="438" ht="12.75">
      <c r="H438" s="204"/>
    </row>
    <row r="439" ht="12.75">
      <c r="H439" s="204"/>
    </row>
    <row r="440" ht="12.75">
      <c r="H440" s="204"/>
    </row>
    <row r="441" ht="12.75">
      <c r="H441" s="204"/>
    </row>
    <row r="442" ht="12.75">
      <c r="H442" s="204"/>
    </row>
    <row r="443" ht="12.75">
      <c r="H443" s="204"/>
    </row>
    <row r="444" ht="12.75">
      <c r="H444" s="204"/>
    </row>
    <row r="445" ht="12.75">
      <c r="H445" s="204"/>
    </row>
    <row r="446" ht="12.75">
      <c r="H446" s="204"/>
    </row>
    <row r="447" ht="12.75">
      <c r="H447" s="204"/>
    </row>
    <row r="448" ht="12.75">
      <c r="H448" s="204"/>
    </row>
    <row r="449" ht="12.75">
      <c r="H449" s="204"/>
    </row>
    <row r="450" ht="12.75">
      <c r="H450" s="204"/>
    </row>
    <row r="451" ht="12.75">
      <c r="H451" s="204"/>
    </row>
    <row r="452" ht="12.75">
      <c r="H452" s="204"/>
    </row>
    <row r="453" ht="12.75">
      <c r="H453" s="204"/>
    </row>
    <row r="454" ht="12.75">
      <c r="H454" s="204"/>
    </row>
    <row r="455" ht="12.75">
      <c r="H455" s="204"/>
    </row>
    <row r="456" ht="12.75">
      <c r="H456" s="204"/>
    </row>
    <row r="457" ht="12.75">
      <c r="H457" s="204"/>
    </row>
    <row r="458" ht="12.75">
      <c r="H458" s="204"/>
    </row>
    <row r="459" ht="12.75">
      <c r="H459" s="204"/>
    </row>
    <row r="460" ht="12.75">
      <c r="H460" s="204"/>
    </row>
    <row r="461" ht="12.75">
      <c r="H461" s="204"/>
    </row>
    <row r="462" ht="12.75">
      <c r="H462" s="204"/>
    </row>
    <row r="463" ht="12.75">
      <c r="H463" s="204"/>
    </row>
    <row r="464" ht="12.75">
      <c r="H464" s="204"/>
    </row>
    <row r="465" ht="12.75">
      <c r="H465" s="204"/>
    </row>
    <row r="466" ht="12.75">
      <c r="H466" s="204"/>
    </row>
    <row r="467" ht="12.75">
      <c r="H467" s="204"/>
    </row>
    <row r="468" ht="12.75">
      <c r="H468" s="204"/>
    </row>
    <row r="469" ht="12.75">
      <c r="H469" s="204"/>
    </row>
    <row r="470" ht="12.75">
      <c r="H470" s="204"/>
    </row>
    <row r="471" ht="12.75">
      <c r="H471" s="204"/>
    </row>
    <row r="472" ht="12.75">
      <c r="H472" s="204"/>
    </row>
    <row r="473" ht="12.75">
      <c r="H473" s="204"/>
    </row>
    <row r="474" ht="12.75">
      <c r="H474" s="204"/>
    </row>
    <row r="475" ht="12.75">
      <c r="H475" s="204"/>
    </row>
    <row r="476" ht="12.75">
      <c r="H476" s="204"/>
    </row>
    <row r="477" ht="12.75">
      <c r="H477" s="204"/>
    </row>
    <row r="478" ht="12.75">
      <c r="H478" s="204"/>
    </row>
    <row r="479" ht="12.75">
      <c r="H479" s="204"/>
    </row>
    <row r="480" ht="12.75">
      <c r="H480" s="204"/>
    </row>
    <row r="481" ht="12.75">
      <c r="H481" s="204"/>
    </row>
    <row r="482" ht="12.75">
      <c r="H482" s="204"/>
    </row>
    <row r="483" ht="12.75">
      <c r="H483" s="204"/>
    </row>
    <row r="484" ht="12.75">
      <c r="H484" s="204"/>
    </row>
    <row r="485" ht="12.75">
      <c r="H485" s="204"/>
    </row>
    <row r="486" ht="12.75">
      <c r="H486" s="204"/>
    </row>
    <row r="487" ht="12.75">
      <c r="H487" s="204"/>
    </row>
    <row r="488" ht="12.75">
      <c r="H488" s="204"/>
    </row>
    <row r="489" ht="12.75">
      <c r="H489" s="204"/>
    </row>
    <row r="490" ht="12.75">
      <c r="H490" s="204"/>
    </row>
    <row r="491" ht="12.75">
      <c r="H491" s="204"/>
    </row>
    <row r="492" ht="12.75">
      <c r="H492" s="204"/>
    </row>
    <row r="493" ht="12.75">
      <c r="H493" s="204"/>
    </row>
    <row r="494" ht="12.75">
      <c r="H494" s="204"/>
    </row>
    <row r="495" ht="12.75">
      <c r="H495" s="204"/>
    </row>
    <row r="496" ht="12.75">
      <c r="H496" s="204"/>
    </row>
    <row r="497" ht="12.75">
      <c r="H497" s="204"/>
    </row>
    <row r="498" ht="12.75">
      <c r="H498" s="204"/>
    </row>
    <row r="499" ht="12.75">
      <c r="H499" s="204"/>
    </row>
    <row r="500" ht="12.75">
      <c r="H500" s="204"/>
    </row>
    <row r="501" ht="12.75">
      <c r="H501" s="204"/>
    </row>
    <row r="502" ht="12.75">
      <c r="H502" s="204"/>
    </row>
    <row r="503" ht="12.75">
      <c r="H503" s="204"/>
    </row>
    <row r="504" ht="12.75">
      <c r="H504" s="204"/>
    </row>
    <row r="505" ht="12.75">
      <c r="H505" s="204"/>
    </row>
    <row r="506" ht="12.75">
      <c r="H506" s="204"/>
    </row>
    <row r="507" ht="12.75">
      <c r="H507" s="204"/>
    </row>
    <row r="508" ht="12.75">
      <c r="H508" s="204"/>
    </row>
    <row r="509" ht="12.75">
      <c r="H509" s="204"/>
    </row>
    <row r="510" ht="12.75">
      <c r="H510" s="204"/>
    </row>
    <row r="511" ht="12.75">
      <c r="H511" s="204"/>
    </row>
    <row r="512" ht="12.75">
      <c r="H512" s="204"/>
    </row>
    <row r="513" ht="12.75">
      <c r="H513" s="204"/>
    </row>
    <row r="514" ht="12.75">
      <c r="H514" s="204"/>
    </row>
    <row r="515" ht="12.75">
      <c r="H515" s="204"/>
    </row>
    <row r="516" ht="12.75">
      <c r="H516" s="204"/>
    </row>
    <row r="517" ht="12.75">
      <c r="H517" s="204"/>
    </row>
    <row r="518" ht="12.75">
      <c r="H518" s="204"/>
    </row>
    <row r="519" ht="12.75">
      <c r="H519" s="204"/>
    </row>
    <row r="520" ht="12.75">
      <c r="H520" s="204"/>
    </row>
    <row r="521" ht="12.75">
      <c r="H521" s="204"/>
    </row>
    <row r="522" ht="12.75">
      <c r="H522" s="204"/>
    </row>
    <row r="523" ht="12.75">
      <c r="H523" s="204"/>
    </row>
    <row r="524" ht="12.75">
      <c r="H524" s="204"/>
    </row>
    <row r="525" ht="12.75">
      <c r="H525" s="204"/>
    </row>
    <row r="526" ht="12.75">
      <c r="H526" s="204"/>
    </row>
    <row r="527" ht="12.75">
      <c r="H527" s="204"/>
    </row>
    <row r="528" ht="12.75">
      <c r="H528" s="204"/>
    </row>
    <row r="529" ht="12.75">
      <c r="H529" s="204"/>
    </row>
    <row r="530" ht="12.75">
      <c r="H530" s="204"/>
    </row>
    <row r="531" ht="12.75">
      <c r="H531" s="204"/>
    </row>
    <row r="532" ht="12.75">
      <c r="H532" s="204"/>
    </row>
    <row r="533" ht="12.75">
      <c r="H533" s="204"/>
    </row>
    <row r="534" ht="12.75">
      <c r="H534" s="204"/>
    </row>
    <row r="535" ht="12.75">
      <c r="H535" s="204"/>
    </row>
    <row r="536" ht="12.75">
      <c r="H536" s="204"/>
    </row>
    <row r="537" ht="12.75">
      <c r="H537" s="204"/>
    </row>
    <row r="538" ht="12.75">
      <c r="H538" s="204"/>
    </row>
    <row r="539" ht="12.75">
      <c r="H539" s="204"/>
    </row>
    <row r="540" ht="12.75">
      <c r="H540" s="204"/>
    </row>
    <row r="541" ht="12.75">
      <c r="H541" s="204"/>
    </row>
    <row r="542" ht="12.75">
      <c r="H542" s="204"/>
    </row>
    <row r="543" ht="12.75">
      <c r="H543" s="204"/>
    </row>
    <row r="544" ht="12.75">
      <c r="H544" s="204"/>
    </row>
    <row r="545" ht="12.75">
      <c r="H545" s="204"/>
    </row>
    <row r="546" ht="12.75">
      <c r="H546" s="204"/>
    </row>
    <row r="547" ht="12.75">
      <c r="H547" s="204"/>
    </row>
    <row r="548" ht="12.75">
      <c r="H548" s="204"/>
    </row>
    <row r="549" ht="12.75">
      <c r="H549" s="204"/>
    </row>
    <row r="550" ht="12.75">
      <c r="H550" s="204"/>
    </row>
    <row r="551" ht="12.75">
      <c r="H551" s="204"/>
    </row>
    <row r="552" ht="12.75">
      <c r="H552" s="204"/>
    </row>
    <row r="553" ht="12.75">
      <c r="H553" s="204"/>
    </row>
    <row r="554" ht="12.75">
      <c r="H554" s="204"/>
    </row>
    <row r="555" ht="12.75">
      <c r="H555" s="204"/>
    </row>
    <row r="556" ht="12.75">
      <c r="H556" s="204"/>
    </row>
    <row r="557" ht="12.75">
      <c r="H557" s="204"/>
    </row>
    <row r="558" ht="12.75">
      <c r="H558" s="204"/>
    </row>
    <row r="559" ht="12.75">
      <c r="H559" s="204"/>
    </row>
    <row r="560" ht="12.75">
      <c r="H560" s="204"/>
    </row>
    <row r="561" ht="12.75">
      <c r="H561" s="204"/>
    </row>
    <row r="562" ht="12.75">
      <c r="H562" s="204"/>
    </row>
    <row r="563" ht="12.75">
      <c r="H563" s="204"/>
    </row>
    <row r="564" ht="12.75">
      <c r="H564" s="204"/>
    </row>
    <row r="565" ht="12.75">
      <c r="H565" s="204"/>
    </row>
    <row r="566" ht="12.75">
      <c r="H566" s="204"/>
    </row>
    <row r="567" ht="12.75">
      <c r="H567" s="204"/>
    </row>
    <row r="568" ht="12.75">
      <c r="H568" s="204"/>
    </row>
    <row r="569" ht="12.75">
      <c r="H569" s="204"/>
    </row>
    <row r="570" ht="12.75">
      <c r="H570" s="204"/>
    </row>
    <row r="571" ht="12.75">
      <c r="H571" s="204"/>
    </row>
    <row r="572" ht="12.75">
      <c r="H572" s="204"/>
    </row>
    <row r="573" ht="12.75">
      <c r="H573" s="204"/>
    </row>
    <row r="574" ht="12.75">
      <c r="H574" s="204"/>
    </row>
    <row r="575" ht="12.75">
      <c r="H575" s="204"/>
    </row>
    <row r="576" ht="12.75">
      <c r="H576" s="204"/>
    </row>
    <row r="577" ht="12.75">
      <c r="H577" s="204"/>
    </row>
    <row r="578" ht="12.75">
      <c r="H578" s="204"/>
    </row>
    <row r="579" ht="12.75">
      <c r="H579" s="204"/>
    </row>
    <row r="580" ht="12.75">
      <c r="H580" s="204"/>
    </row>
    <row r="581" ht="12.75">
      <c r="H581" s="204"/>
    </row>
    <row r="582" ht="12.75">
      <c r="H582" s="204"/>
    </row>
    <row r="583" ht="12.75">
      <c r="H583" s="204"/>
    </row>
    <row r="584" ht="12.75">
      <c r="H584" s="204"/>
    </row>
    <row r="585" ht="12.75">
      <c r="H585" s="204"/>
    </row>
    <row r="586" ht="12.75">
      <c r="H586" s="204"/>
    </row>
    <row r="587" ht="12.75">
      <c r="H587" s="204"/>
    </row>
    <row r="588" ht="12.75">
      <c r="H588" s="204"/>
    </row>
    <row r="589" ht="12.75">
      <c r="H589" s="204"/>
    </row>
    <row r="590" ht="12.75">
      <c r="H590" s="204"/>
    </row>
    <row r="591" ht="12.75">
      <c r="H591" s="204"/>
    </row>
    <row r="592" ht="12.75">
      <c r="H592" s="204"/>
    </row>
    <row r="593" ht="12.75">
      <c r="H593" s="204"/>
    </row>
    <row r="594" ht="12.75">
      <c r="H594" s="204"/>
    </row>
    <row r="595" ht="12.75">
      <c r="H595" s="204"/>
    </row>
    <row r="596" ht="12.75">
      <c r="H596" s="204"/>
    </row>
    <row r="597" ht="12.75">
      <c r="H597" s="204"/>
    </row>
    <row r="598" ht="12.75">
      <c r="H598" s="204"/>
    </row>
    <row r="599" ht="12.75">
      <c r="H599" s="204"/>
    </row>
    <row r="600" ht="12.75">
      <c r="H600" s="204"/>
    </row>
    <row r="601" ht="12.75">
      <c r="H601" s="204"/>
    </row>
    <row r="602" ht="12.75">
      <c r="H602" s="204"/>
    </row>
    <row r="603" ht="12.75">
      <c r="H603" s="204"/>
    </row>
    <row r="604" ht="12.75">
      <c r="H604" s="204"/>
    </row>
    <row r="605" ht="12.75">
      <c r="H605" s="204"/>
    </row>
    <row r="606" ht="12.75">
      <c r="H606" s="204"/>
    </row>
    <row r="607" ht="12.75">
      <c r="H607" s="204"/>
    </row>
    <row r="608" ht="12.75">
      <c r="H608" s="204"/>
    </row>
    <row r="609" ht="12.75">
      <c r="H609" s="204"/>
    </row>
    <row r="610" ht="12.75">
      <c r="H610" s="204"/>
    </row>
    <row r="611" ht="12.75">
      <c r="H611" s="204"/>
    </row>
    <row r="612" ht="12.75">
      <c r="H612" s="204"/>
    </row>
    <row r="613" ht="12.75">
      <c r="H613" s="204"/>
    </row>
    <row r="614" ht="12.75">
      <c r="H614" s="204"/>
    </row>
    <row r="615" ht="12.75">
      <c r="H615" s="204"/>
    </row>
    <row r="616" ht="12.75">
      <c r="H616" s="204"/>
    </row>
    <row r="617" ht="12.75">
      <c r="H617" s="204"/>
    </row>
    <row r="618" ht="12.75">
      <c r="H618" s="204"/>
    </row>
  </sheetData>
  <sheetProtection/>
  <mergeCells count="10">
    <mergeCell ref="A189:B189"/>
    <mergeCell ref="N15:R15"/>
    <mergeCell ref="N16:R16"/>
    <mergeCell ref="N18:R18"/>
    <mergeCell ref="A7:E7"/>
    <mergeCell ref="A8:E8"/>
    <mergeCell ref="A10:E10"/>
    <mergeCell ref="L110:L112"/>
    <mergeCell ref="L114:L116"/>
    <mergeCell ref="L118:L120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км</cp:lastModifiedBy>
  <cp:lastPrinted>2014-04-08T12:25:17Z</cp:lastPrinted>
  <dcterms:created xsi:type="dcterms:W3CDTF">2000-03-22T11:46:42Z</dcterms:created>
  <dcterms:modified xsi:type="dcterms:W3CDTF">2014-08-26T10:22:58Z</dcterms:modified>
  <cp:category/>
  <cp:version/>
  <cp:contentType/>
  <cp:contentStatus/>
</cp:coreProperties>
</file>