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4365" windowWidth="14505" windowHeight="4965" activeTab="1"/>
  </bookViews>
  <sheets>
    <sheet name="ПР.№1 ДОХОДЫ 2016" sheetId="1" r:id="rId1"/>
    <sheet name="ПР.№ 2 ВЕД. РАСХОДЫ 2016" sheetId="2" r:id="rId2"/>
    <sheet name="ПР.№ 3 РАСПРЕД.Б.А.2016" sheetId="3" r:id="rId3"/>
    <sheet name="Прил.4 по раз.,подразд." sheetId="4" r:id="rId4"/>
    <sheet name="ДЕФИЦ(прил.5)" sheetId="5" r:id="rId5"/>
    <sheet name="Прил.6 гл.адм.Источн фин." sheetId="6" r:id="rId6"/>
    <sheet name="Прил.7" sheetId="7" r:id="rId7"/>
  </sheets>
  <definedNames/>
  <calcPr calcMode="autoNoTable" fullCalcOnLoad="1"/>
</workbook>
</file>

<file path=xl/sharedStrings.xml><?xml version="1.0" encoding="utf-8"?>
<sst xmlns="http://schemas.openxmlformats.org/spreadsheetml/2006/main" count="1412" uniqueCount="710">
  <si>
    <t>7.4.</t>
  </si>
  <si>
    <t>Прочие поступления от денежных взысканий(штрафов) и иных сумм в возмещение ущерба</t>
  </si>
  <si>
    <t>8.</t>
  </si>
  <si>
    <t>ПРОЧИЕ НЕНАЛОГОВЫЕ ДОХОДЫ</t>
  </si>
  <si>
    <t>8.1.</t>
  </si>
  <si>
    <t>Невыясненные поступления</t>
  </si>
  <si>
    <t>8.1.1</t>
  </si>
  <si>
    <t>8.2.</t>
  </si>
  <si>
    <t>Прочие неналоговые доходы</t>
  </si>
  <si>
    <t>8.2.1</t>
  </si>
  <si>
    <t>II.</t>
  </si>
  <si>
    <t>БЕЗВОЗМЕЗДНЫЕ ПОСТУПЛЕНИЯ</t>
  </si>
  <si>
    <t>ПРОЧИЕ БЕЗВОЗМЕЗДНЫЕ ПОСТУПЛЕНИЯ</t>
  </si>
  <si>
    <t>ВСЕГО  ДОХОДОВ</t>
  </si>
  <si>
    <t>0503</t>
  </si>
  <si>
    <t>БЛАГОУСТРОЙСТВО</t>
  </si>
  <si>
    <t>ОХРАНА СЕМЬИ И ДЕТСТВА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</si>
  <si>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</si>
  <si>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( тыс. руб)</t>
  </si>
  <si>
    <t>10000000000000000</t>
  </si>
  <si>
    <t>10500000000000000</t>
  </si>
  <si>
    <t>10502000020000110</t>
  </si>
  <si>
    <t>10600000000000000</t>
  </si>
  <si>
    <t>10601010030000110</t>
  </si>
  <si>
    <t>11100000000000000</t>
  </si>
  <si>
    <t>11107010000000120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</si>
  <si>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</si>
  <si>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11107013030000120</t>
  </si>
  <si>
    <t>11300000000000000</t>
  </si>
  <si>
    <t>11400000000000000</t>
  </si>
  <si>
    <t>11404000000000420</t>
  </si>
  <si>
    <t>11404030030000420</t>
  </si>
  <si>
    <t>11600000000000000</t>
  </si>
  <si>
    <t>11606000010000140</t>
  </si>
  <si>
    <t>11618000000000140</t>
  </si>
  <si>
    <t>11618030030000140</t>
  </si>
  <si>
    <t>11621000000000140</t>
  </si>
  <si>
    <t>11621030030000140</t>
  </si>
  <si>
    <t>11690030030000140</t>
  </si>
  <si>
    <t>11690030030100140</t>
  </si>
  <si>
    <t>11690030030200140</t>
  </si>
  <si>
    <t>11700000000000000</t>
  </si>
  <si>
    <t>11701000000000180</t>
  </si>
  <si>
    <t>11701030030000180</t>
  </si>
  <si>
    <t>11705000000000180</t>
  </si>
  <si>
    <t>11705030030000180</t>
  </si>
  <si>
    <t>20000000000000000</t>
  </si>
  <si>
    <t>20202000000000151</t>
  </si>
  <si>
    <t xml:space="preserve">1.2. </t>
  </si>
  <si>
    <t>20203000000000151</t>
  </si>
  <si>
    <t>20700000000000180</t>
  </si>
  <si>
    <t>20703000030000180</t>
  </si>
  <si>
    <t>Денежные взыскания(штрафы) за нарушение законодательства о применении контрольно-кассовой техники при осуществлении наличных денежных  расчетов и (или) расчетов с использованием платежных карт</t>
  </si>
  <si>
    <t>Денежные взыскания(штрафы) и иные суммы,взыскиваемые с лиц, виновных  в совершении преступлений, и в возмещение ущерба имуществу</t>
  </si>
  <si>
    <t>11690000000000140</t>
  </si>
  <si>
    <t>БЕЗВОЗМЕЗДНЫЕ ПОСТУПЛЕНИЯ ОТ ДРУГИХ БЮДЖЕТОВ БЮДЖЕТНОЙ СИСТЕМЫ РОССИЙСКОЙ ФЕДЕРАЦИИ</t>
  </si>
  <si>
    <t xml:space="preserve">Налог, взимаемый в связи с применением упрощенной системы налогообложения </t>
  </si>
  <si>
    <t>10501000000000110</t>
  </si>
  <si>
    <t>Налог, взимаемый с налогоплательщиков, выбравших в качестве объекта налогообложения доходы</t>
  </si>
  <si>
    <t>Расходы на содержание Главы Местной администрации</t>
  </si>
  <si>
    <t>20203024030100151</t>
  </si>
  <si>
    <t xml:space="preserve"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</si>
  <si>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20203024030200151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</si>
  <si>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</si>
  <si>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20203027030000151</t>
  </si>
  <si>
    <t>Субвенции бюджетам внутригородских муниципальных образований   Санкт-Петербурга на содержание ребенка в семье опекуна и приемной семье</t>
  </si>
  <si>
    <t>1.3.2.2.</t>
  </si>
  <si>
    <t xml:space="preserve">3. </t>
  </si>
  <si>
    <t>20803000030000180</t>
  </si>
  <si>
    <t>возврата(зачета)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</si>
  <si>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11109000000000120</t>
  </si>
  <si>
    <t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</si>
  <si>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20200000000000000</t>
  </si>
  <si>
    <t>20202999030000151</t>
  </si>
  <si>
    <t>11109043030000120</t>
  </si>
  <si>
    <t>Субвенции бюджетам субъектов Российской Федерации  и муниципальных образований</t>
  </si>
  <si>
    <t>Субвенции бюджетам внутригородских муниципальных образований  городов федерального значения Москвы и Санкт-Петербурга на выполнение передаваемых полномочий субъектов Российской Федерации</t>
  </si>
  <si>
    <t>20203024030000151</t>
  </si>
  <si>
    <t>20203027030100151</t>
  </si>
  <si>
    <t>20203027030200151</t>
  </si>
  <si>
    <t>20201999000000151</t>
  </si>
  <si>
    <t xml:space="preserve">Прочие дотации </t>
  </si>
  <si>
    <t>20201999030000151</t>
  </si>
  <si>
    <t>Прочие дотации  бюджетам внутригородских муниципальных образований городов федерального значения Москвы и Санкт-Петербурга</t>
  </si>
  <si>
    <t xml:space="preserve">1.3. </t>
  </si>
  <si>
    <t>5.1.1.</t>
  </si>
  <si>
    <t>2.1.1.1.</t>
  </si>
  <si>
    <t>№ п/п</t>
  </si>
  <si>
    <t>1.</t>
  </si>
  <si>
    <t>2.</t>
  </si>
  <si>
    <t>3.</t>
  </si>
  <si>
    <t>6.</t>
  </si>
  <si>
    <t>7.</t>
  </si>
  <si>
    <t>4.1.3.</t>
  </si>
  <si>
    <t>ОБРАЗОВАНИЕ</t>
  </si>
  <si>
    <t>СОЦИАЛЬНАЯ ПОЛИТИКА</t>
  </si>
  <si>
    <t>4.</t>
  </si>
  <si>
    <t>5.</t>
  </si>
  <si>
    <t>Наименование   статей</t>
  </si>
  <si>
    <t>1.1.1.</t>
  </si>
  <si>
    <t>2.1.</t>
  </si>
  <si>
    <t>1.1.</t>
  </si>
  <si>
    <t>1.2.</t>
  </si>
  <si>
    <t>Код целевой статьи</t>
  </si>
  <si>
    <t>1.2.1.</t>
  </si>
  <si>
    <t>1.2.2.</t>
  </si>
  <si>
    <t>Код разде-ла, подраздела</t>
  </si>
  <si>
    <t>Код вида расхо-дов</t>
  </si>
  <si>
    <t>7.1.</t>
  </si>
  <si>
    <t>3.1.</t>
  </si>
  <si>
    <t>4.1.</t>
  </si>
  <si>
    <t>5.1.</t>
  </si>
  <si>
    <t>6.1.</t>
  </si>
  <si>
    <t>6.1.1.</t>
  </si>
  <si>
    <t>4.1.2.</t>
  </si>
  <si>
    <t>7.2.</t>
  </si>
  <si>
    <t>7.2.1.</t>
  </si>
  <si>
    <t>4.1.1.</t>
  </si>
  <si>
    <t>7.1.1.</t>
  </si>
  <si>
    <t>0103</t>
  </si>
  <si>
    <t>0309</t>
  </si>
  <si>
    <t>НАЦИОНАЛЬНАЯ БЕЗОПАСНОСТЬ И ПРАВООХРАНИТЕЛЬНАЯ ДЕЯТЕЛЬНОСТЬ</t>
  </si>
  <si>
    <t>0801</t>
  </si>
  <si>
    <t>0707</t>
  </si>
  <si>
    <t>МОЛОДЕЖНАЯ ПОЛИТИКА И ОЗДОРОВЛЕНИЕ ДЕТЕЙ</t>
  </si>
  <si>
    <t>ОБЩЕГОСУДАРСТВЕННЫЕ ВОПРОСЫ</t>
  </si>
  <si>
    <t>0104</t>
  </si>
  <si>
    <t>1.3.</t>
  </si>
  <si>
    <t>ДРУГИЕ ОБЩЕГОСУДАРСТВЕННЫЕ ВОПРОСЫ</t>
  </si>
  <si>
    <t>1.3.1.</t>
  </si>
  <si>
    <t>1.3.2.</t>
  </si>
  <si>
    <t xml:space="preserve">Культура </t>
  </si>
  <si>
    <t>1004</t>
  </si>
  <si>
    <t>1.3.1.1.</t>
  </si>
  <si>
    <t>1.3.2.1.</t>
  </si>
  <si>
    <t>0102</t>
  </si>
  <si>
    <t>1.3.1.2.</t>
  </si>
  <si>
    <t>4.2.</t>
  </si>
  <si>
    <t>Расходы на содержание Главы Муниципального образования</t>
  </si>
  <si>
    <t>Код ГРБС</t>
  </si>
  <si>
    <t>978</t>
  </si>
  <si>
    <t>ИСТОЧНИКИ ДОХОДОВ</t>
  </si>
  <si>
    <t>I</t>
  </si>
  <si>
    <t xml:space="preserve">1. </t>
  </si>
  <si>
    <t>НАЛОГИ НА СОВОКУПНЫЙ ДОХОД</t>
  </si>
  <si>
    <t>1.1</t>
  </si>
  <si>
    <t>Единый налог на вмененный доход  для отдельных видов деятельности</t>
  </si>
  <si>
    <t xml:space="preserve">2. </t>
  </si>
  <si>
    <t>НАЛОГИ НА ИМУЩЕСТВО</t>
  </si>
  <si>
    <t>2.1</t>
  </si>
  <si>
    <t>ДОХОДЫ ОТ ИСПОЛЬЗОВАНИЯ ИМУЩЕСТВА, НАХОДЯЩЕГОСЯ В ГОСУДАРСТВЕННОЙ И МУНИЦИПАЛЬНОЙ СОБСТВЕННОСТИ</t>
  </si>
  <si>
    <t>4.1.1</t>
  </si>
  <si>
    <t>4.2.1.</t>
  </si>
  <si>
    <t>ДОХОДЫ ОТ ПРОДАЖИ МАТЕРИАЛЬНЫХ И НЕМАТЕРИАЛЬНЫХ АКТИВОВ</t>
  </si>
  <si>
    <t>Доходы от продажи нематериальных активов</t>
  </si>
  <si>
    <t>ШТРАФЫ,САНКЦИИ,ВОЗМЕЩЕНИЕ УЩЕРБА</t>
  </si>
  <si>
    <t>Денежные взыскания(штрафы) за нарушение бюджетного законодательства Российской Федерации</t>
  </si>
  <si>
    <t>7.3.</t>
  </si>
  <si>
    <t>7.3.1.</t>
  </si>
  <si>
    <t>6.1.1</t>
  </si>
  <si>
    <t>Приложение  2</t>
  </si>
  <si>
    <t>1.5.</t>
  </si>
  <si>
    <t>0113</t>
  </si>
  <si>
    <t>1.5.1.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</si>
  <si>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</si>
  <si>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ФИЗИЧЕСКАЯ КУЛЬТУРА </t>
  </si>
  <si>
    <t>1101</t>
  </si>
  <si>
    <t xml:space="preserve">к    проекту решения </t>
  </si>
  <si>
    <t>10501011010000110</t>
  </si>
  <si>
    <t>10501012010000110</t>
  </si>
  <si>
    <t>1.1.2.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</si>
  <si>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</si>
  <si>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</si>
  <si>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10501022010000110</t>
  </si>
  <si>
    <t>10502020020000110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</si>
  <si>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</si>
  <si>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11633000000000140</t>
  </si>
  <si>
    <t>7.5.1.</t>
  </si>
  <si>
    <t>Субвенции бюджетам внутригородских муниципальных образований 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</si>
  <si>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</si>
  <si>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2.1.2.1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</si>
  <si>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</si>
  <si>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</si>
  <si>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</si>
  <si>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182, 188</t>
  </si>
  <si>
    <t>188, 322, 415, 416</t>
  </si>
  <si>
    <t>10900000000000000</t>
  </si>
  <si>
    <t>ЗАДОЛЖЕННОСТЬ И ПЕРЕРАСЧЕТЫ ПО ОТМЕНЕННЫМ НАЛОГАМ, СБОРАМ И ИНЫМ ОБЯЗАТЕЛЬНЫМ ПЛАТЕЖАМ</t>
  </si>
  <si>
    <t>10904000000000110</t>
  </si>
  <si>
    <t>Налоги на имущество</t>
  </si>
  <si>
    <t>3.1.1.</t>
  </si>
  <si>
    <t>10904040010000110</t>
  </si>
  <si>
    <t>Налог с имущества, переходящего в порядке наследования или дарения</t>
  </si>
  <si>
    <t>11633030030000140</t>
  </si>
  <si>
    <t>7.5.</t>
  </si>
  <si>
    <t>7.5.1.1.</t>
  </si>
  <si>
    <t>7.5.1.2</t>
  </si>
  <si>
    <t>Штрафы за административные правонарушения в области благоустройства, предусмотренные  главой 4 Закона  Санкт-Петербурга "Об административных правонарушениях  в Санкт-Петербурге"</t>
  </si>
  <si>
    <t>Денежные взыскания(штрафы) за нарушения законодательства Российской Федерации о размещении заказов на поставки товаров, выполнение работ, оказание услуг</t>
  </si>
  <si>
    <t>1.1.1</t>
  </si>
  <si>
    <t>1.1.3.</t>
  </si>
  <si>
    <t>1.1.4.</t>
  </si>
  <si>
    <t>код  бюджетной классификации Российской Федерации</t>
  </si>
  <si>
    <t xml:space="preserve">Сумма </t>
  </si>
  <si>
    <t>главного администратора</t>
  </si>
  <si>
    <t>доходов  бюджета МО МО № 78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</si>
  <si>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</si>
  <si>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</si>
  <si>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1.1.5.</t>
  </si>
  <si>
    <t>10501050010000110</t>
  </si>
  <si>
    <t>Минимальный налог, зачисляемый в бюджеты субъектов Российской Федерации</t>
  </si>
  <si>
    <t>10502010020000110</t>
  </si>
  <si>
    <t>Единый налог на вмененный доход  для отдельных видов деятельности (за налоговые периоды, истекшие  до 1 января 2011 года)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</si>
  <si>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</si>
  <si>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УСЛУГ(РАБОТ) И КОМПЕНСАЦИИ ЗАТРАТ ГОСУДАРСТВА</t>
  </si>
  <si>
    <t>11302000000000130</t>
  </si>
  <si>
    <t>Доходы от компенсации затрат государства</t>
  </si>
  <si>
    <t>11302993030000130</t>
  </si>
  <si>
    <t xml:space="preserve">Прочие доходы от компенсации затрат бюджетов внутригородских муниципальных образований городов федерального значения Москвы и Санкт-Петербурга </t>
  </si>
  <si>
    <t>11302993030100130</t>
  </si>
  <si>
    <t>11302993030200130</t>
  </si>
  <si>
    <t>Другие виды прочих доходов от  компенсации затрат бюджетов внутригородских муниципальных образований  Санкт-Петербурга</t>
  </si>
  <si>
    <t>7.1.1</t>
  </si>
  <si>
    <t>7.1.2</t>
  </si>
  <si>
    <t>7.5.1.1.1</t>
  </si>
  <si>
    <t>806</t>
  </si>
  <si>
    <t>7.5.1.1.2</t>
  </si>
  <si>
    <t>807</t>
  </si>
  <si>
    <t>7.5.1.1.3</t>
  </si>
  <si>
    <t>863</t>
  </si>
  <si>
    <t>7.5.1.1.4</t>
  </si>
  <si>
    <t>Субсидии бюджетам субъектов Российской Федерации и муниципальных образований (межбюджетные субсидии)</t>
  </si>
  <si>
    <t>1.2.1.1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</si>
  <si>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</si>
  <si>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</si>
  <si>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</si>
  <si>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Расходы на выполнение государственного  полномочия по составлению протоколов об административных правонарушениях</t>
  </si>
  <si>
    <t>4.1.1.1.</t>
  </si>
  <si>
    <t>4.1.3.1.</t>
  </si>
  <si>
    <t>5.2.</t>
  </si>
  <si>
    <t>5.2.1.</t>
  </si>
  <si>
    <t>5.2.1.1</t>
  </si>
  <si>
    <t>НАЦИОНАЛЬНАЯ ЭКОНОМИКА</t>
  </si>
  <si>
    <t>0401</t>
  </si>
  <si>
    <t>ВСЕГО  РАСХОДОВ</t>
  </si>
  <si>
    <t>2.1.1.2.</t>
  </si>
  <si>
    <t>1.4.</t>
  </si>
  <si>
    <t>1.4.1.</t>
  </si>
  <si>
    <t>ОБЩЕЭКОНОМИЧЕСКИЕ ВОПРОСЫ</t>
  </si>
  <si>
    <t>5.2.1.2</t>
  </si>
  <si>
    <t>Доходы от оказания платных услуг(работ)</t>
  </si>
  <si>
    <t>11301000000000130</t>
  </si>
  <si>
    <t>5.1.1</t>
  </si>
  <si>
    <t>11301993030000130</t>
  </si>
  <si>
    <t>0705</t>
  </si>
  <si>
    <t>ПРОФЕССИОНАЛЬНАЯ ПОДГОТОВКА, ПЕРЕПОДГОТОВКА И ПОВЫШЕНИЕ КВАЛИФИКАЦИИ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</si>
  <si>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</si>
  <si>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</si>
  <si>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содержание и обеспечение деятельности представительного органа местного самоуправления</t>
  </si>
  <si>
    <t>4.1.2.1.</t>
  </si>
  <si>
    <t>Расходы на  содержание и обеспечение деятельности муниципального казенного учреждения "МЦ  78"</t>
  </si>
  <si>
    <t>ДРУГИЕ ВОПРОСЫ В ОБЛАСТИ ОБРАЗОВАНИЯ</t>
  </si>
  <si>
    <t>0709</t>
  </si>
  <si>
    <t>8.1.1.</t>
  </si>
  <si>
    <t>8.1.1.1</t>
  </si>
  <si>
    <t>9.</t>
  </si>
  <si>
    <t>9.1.1.1</t>
  </si>
  <si>
    <t>Приложение  3</t>
  </si>
  <si>
    <t>Налог, взимаемый в связи с применением патентной системы налогообложения</t>
  </si>
  <si>
    <t>Муниципальный Совет МО МО № 78 (886)</t>
  </si>
  <si>
    <t>886</t>
  </si>
  <si>
    <t>1.1.1.1.</t>
  </si>
  <si>
    <t>2.1.1.</t>
  </si>
  <si>
    <t>02</t>
  </si>
  <si>
    <t>01</t>
  </si>
  <si>
    <t>03</t>
  </si>
  <si>
    <t>1.3.1.1</t>
  </si>
  <si>
    <t>1.3.2.1</t>
  </si>
  <si>
    <t>1.3.2.2</t>
  </si>
  <si>
    <t>1.3.2.3</t>
  </si>
  <si>
    <t>2.1.1.1</t>
  </si>
  <si>
    <t>1.4.1.1</t>
  </si>
  <si>
    <t>1.5.1.1</t>
  </si>
  <si>
    <t>2.1.2.</t>
  </si>
  <si>
    <t>09</t>
  </si>
  <si>
    <t>04</t>
  </si>
  <si>
    <t>ЖИЛИЩНО-КОММУНАЛЬНОЕ ХОЗЯЙСТВО</t>
  </si>
  <si>
    <t>05</t>
  </si>
  <si>
    <t>07</t>
  </si>
  <si>
    <t>08</t>
  </si>
  <si>
    <t>10</t>
  </si>
  <si>
    <t>7.1.1.1</t>
  </si>
  <si>
    <t>11</t>
  </si>
  <si>
    <t>НАЛОГОВЫЕ И НЕНАЛОГОВЫЕ ДОХОДЫ</t>
  </si>
  <si>
    <t>100</t>
  </si>
  <si>
    <t>200</t>
  </si>
  <si>
    <t>800</t>
  </si>
  <si>
    <t>300</t>
  </si>
  <si>
    <t>Социальное обеспечение и иные  выплаты населению</t>
  </si>
  <si>
    <t>Закупка товаров, работ и услуг для государственных (муниципальных) нужд</t>
  </si>
  <si>
    <t>Иные бюджетные ассигнования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</si>
  <si>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</si>
  <si>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0100</t>
  </si>
  <si>
    <t>Резервные фонды</t>
  </si>
  <si>
    <t>0111</t>
  </si>
  <si>
    <t>Резервный фонд местной администрации</t>
  </si>
  <si>
    <t>Закупка товаров, работ, услуг для государственных (муниципальных) нужд</t>
  </si>
  <si>
    <t>0300</t>
  </si>
  <si>
    <t>Муниципальная программа "Проведение подготовки и обучения неработающего населения способам защиты и действиям в условиях ЧС"</t>
  </si>
  <si>
    <t>0400</t>
  </si>
  <si>
    <t>0500</t>
  </si>
  <si>
    <t>Муниципальная программа "Благоустройство  придомовых и дворовых территорий"</t>
  </si>
  <si>
    <t>Муниципальная программа "Озеленение территории муниципального образования"</t>
  </si>
  <si>
    <t>Муниципальная программа "Прочие мероприятия в области благоустройства"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</si>
  <si>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</si>
  <si>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</si>
  <si>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</si>
  <si>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</si>
  <si>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"Участие в мероприятиях по охране окружающей среды в границах муниципального образования"</t>
  </si>
  <si>
    <t>0700</t>
  </si>
  <si>
    <t>Муниципальная программа "Военно-патриотическое воспитание молодежи"</t>
  </si>
  <si>
    <t>Муниципальная программа "Организация и проведение досуговых мероприятий для детей и подростков, проживающих на территории муниципального образования"</t>
  </si>
  <si>
    <t>Муниципальная программа " Участие в деятельности по профилактике наркомании и табакокурения на территории муниципального образования"</t>
  </si>
  <si>
    <t xml:space="preserve">КУЛЬТУРА И КИНЕМАТОГРАФИЯ </t>
  </si>
  <si>
    <t>0800</t>
  </si>
  <si>
    <t>Муниципальная программа "Организация и проведение местных и участие в организации и проведении городских праздничных и иных зрелищных мероприятий"</t>
  </si>
  <si>
    <t>Муниципальная программа  "Реализация муниципальной социальной программы  - поздравления юбиляров"</t>
  </si>
  <si>
    <t>Муниципальная программа "Организация и проведение мероприятий по сохранению и развитию местных традиций и обрядов"</t>
  </si>
  <si>
    <t>1000</t>
  </si>
  <si>
    <t>Меры социальной поддержки населения по публичным нормативным обязательствам</t>
  </si>
  <si>
    <t>312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</si>
  <si>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</si>
  <si>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</si>
  <si>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</si>
  <si>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ФИЗИЧЕСКАЯ КУЛЬТУРА И СПОРТ</t>
  </si>
  <si>
    <t>1100</t>
  </si>
  <si>
    <t>Муниципальная программа "Расходы для создания условий для развития на территории муниципального образования массовой физической культуры и спорта</t>
  </si>
  <si>
    <t>1.1.1.1.1.</t>
  </si>
  <si>
    <t>1.1.2.1.</t>
  </si>
  <si>
    <t>1.1.2.1.1</t>
  </si>
  <si>
    <t>1.1.2.2.</t>
  </si>
  <si>
    <t>2.1.1.1.1.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</si>
  <si>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</si>
  <si>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МЕСТНАЯ АДМИНИСТРАЦИЯ МО МО   № 78 (978)</t>
  </si>
  <si>
    <t>Расходы на содержание и обеспечение деятельности местной администрации по решению вопросов местного значения</t>
  </si>
  <si>
    <t>2.1.1.3.</t>
  </si>
  <si>
    <t>2.1.1.2.1.</t>
  </si>
  <si>
    <t>2.1.1.2.2.</t>
  </si>
  <si>
    <t>2.1.1.2.3.</t>
  </si>
  <si>
    <t>2.1.1.3.1.</t>
  </si>
  <si>
    <t>2.1.2.1.1</t>
  </si>
  <si>
    <t>2.1.3.</t>
  </si>
  <si>
    <t>2.1.3.1</t>
  </si>
  <si>
    <t>2.1.3.1.1</t>
  </si>
  <si>
    <t>2.2.</t>
  </si>
  <si>
    <t>2.2.1</t>
  </si>
  <si>
    <t>2.2.1.1</t>
  </si>
  <si>
    <t>2.2.1.1.1</t>
  </si>
  <si>
    <t>2.3.</t>
  </si>
  <si>
    <t>2.4.</t>
  </si>
  <si>
    <t>2.5.</t>
  </si>
  <si>
    <t>2.6.</t>
  </si>
  <si>
    <t>2.7.</t>
  </si>
  <si>
    <t>2.8.</t>
  </si>
  <si>
    <t>2.8.1.</t>
  </si>
  <si>
    <t>2.8.2.</t>
  </si>
  <si>
    <t>2.9.</t>
  </si>
  <si>
    <t>2.9.1</t>
  </si>
  <si>
    <t>2.9.1.1</t>
  </si>
  <si>
    <t>2.9.1.1.1</t>
  </si>
  <si>
    <t>2.8.2.1.</t>
  </si>
  <si>
    <t>2.8.2.2.</t>
  </si>
  <si>
    <t>2.8.2.3.</t>
  </si>
  <si>
    <t>2.8.2.3.1</t>
  </si>
  <si>
    <t>2.8.2.2.1</t>
  </si>
  <si>
    <t>2.8.2.1.1</t>
  </si>
  <si>
    <t>2.8.2.1.2</t>
  </si>
  <si>
    <t>2.8.1.1.</t>
  </si>
  <si>
    <t>2.8.1.1.1</t>
  </si>
  <si>
    <t>2.7.1.</t>
  </si>
  <si>
    <t>2.7.1.1.</t>
  </si>
  <si>
    <t>2.7.1.1.1</t>
  </si>
  <si>
    <t>2.7.1.2.</t>
  </si>
  <si>
    <t>2.7.1.2.1</t>
  </si>
  <si>
    <t>2.7.1.3.</t>
  </si>
  <si>
    <t>2.7.1.3.1</t>
  </si>
  <si>
    <t>2.3.1.</t>
  </si>
  <si>
    <t>2.3.1.1.</t>
  </si>
  <si>
    <t>2.3.1.1.1.</t>
  </si>
  <si>
    <t>2.4.1.</t>
  </si>
  <si>
    <t>2.4.1.1.</t>
  </si>
  <si>
    <t>2.4.1.1.1.</t>
  </si>
  <si>
    <t>2.4.1.2.</t>
  </si>
  <si>
    <t>2.4.1.2.1.</t>
  </si>
  <si>
    <t>2.4.1.3.</t>
  </si>
  <si>
    <t>2.4.1.3.1.</t>
  </si>
  <si>
    <t>2.5.1.</t>
  </si>
  <si>
    <t>2.5.1.1.</t>
  </si>
  <si>
    <t>2.5.1.1.1.</t>
  </si>
  <si>
    <t>2.6.1.</t>
  </si>
  <si>
    <t>2.6.1.1.</t>
  </si>
  <si>
    <t>2.6.1.1.1.</t>
  </si>
  <si>
    <t>2.6.2.</t>
  </si>
  <si>
    <t>2.6.2.1.</t>
  </si>
  <si>
    <t>2.6.2.1.1</t>
  </si>
  <si>
    <t>2.6.2.1.2</t>
  </si>
  <si>
    <t>2.6.2.1.3</t>
  </si>
  <si>
    <t>2.6.2.2.</t>
  </si>
  <si>
    <t>2.6.2.2.1</t>
  </si>
  <si>
    <t>2.6.2.3.</t>
  </si>
  <si>
    <t>2.6.2.3.1</t>
  </si>
  <si>
    <t>2.6.2.4.</t>
  </si>
  <si>
    <t>2.6.2.4.1</t>
  </si>
  <si>
    <t>2.6.3.</t>
  </si>
  <si>
    <t>2.6.3.1.</t>
  </si>
  <si>
    <t>2.6.3.1.1</t>
  </si>
  <si>
    <t>Муниципальная программа "Участие в профилактике  терроризма и экстремизма, ликвидация последствий  проявления терроризма и экстремизма на территории муниципального образования"</t>
  </si>
  <si>
    <t>Социальное обеспечение  и иные выплаты населению</t>
  </si>
  <si>
    <t xml:space="preserve">       03</t>
  </si>
  <si>
    <t>1.3.1</t>
  </si>
  <si>
    <t>1.3.2</t>
  </si>
  <si>
    <t>1.3.3</t>
  </si>
  <si>
    <t>1.3.3.1</t>
  </si>
  <si>
    <t xml:space="preserve">       04</t>
  </si>
  <si>
    <t xml:space="preserve">         13</t>
  </si>
  <si>
    <t xml:space="preserve">        09</t>
  </si>
  <si>
    <t>3.1.1.1.</t>
  </si>
  <si>
    <t>5.1.1.1.</t>
  </si>
  <si>
    <t>6.1.1.1.</t>
  </si>
  <si>
    <t>6.2.</t>
  </si>
  <si>
    <t>6.2.1.</t>
  </si>
  <si>
    <t>6.2.1.1</t>
  </si>
  <si>
    <t>6.2.1.2</t>
  </si>
  <si>
    <t>6.2.1.3</t>
  </si>
  <si>
    <t>6.2.2.</t>
  </si>
  <si>
    <t>6.2.2.1</t>
  </si>
  <si>
    <t>6.2.3.</t>
  </si>
  <si>
    <t>6.2.3.1</t>
  </si>
  <si>
    <t>6.2.4.</t>
  </si>
  <si>
    <t>6.2.4.1</t>
  </si>
  <si>
    <t>7.1.2.</t>
  </si>
  <si>
    <t>7.1.2.1</t>
  </si>
  <si>
    <t>7.1.3.</t>
  </si>
  <si>
    <t>7.1.3.1</t>
  </si>
  <si>
    <t>2.1.1</t>
  </si>
  <si>
    <t>2.1.2</t>
  </si>
  <si>
    <t>9.1</t>
  </si>
  <si>
    <t>9.1.1</t>
  </si>
  <si>
    <t>8.2.3.1</t>
  </si>
  <si>
    <t>8.2.3.</t>
  </si>
  <si>
    <t>8.2.2.1</t>
  </si>
  <si>
    <t>8.2.2.</t>
  </si>
  <si>
    <t>8.2.1.2</t>
  </si>
  <si>
    <t>8.2.1.1</t>
  </si>
  <si>
    <t>8.2.1.</t>
  </si>
  <si>
    <t>6.3.1.1</t>
  </si>
  <si>
    <t>6.3.1.</t>
  </si>
  <si>
    <t>6.3.</t>
  </si>
  <si>
    <t>06</t>
  </si>
  <si>
    <t xml:space="preserve">Сумма          </t>
  </si>
  <si>
    <t>(тыс.руб.)</t>
  </si>
  <si>
    <t xml:space="preserve">                              Распределение бюджетных ассигнований</t>
  </si>
  <si>
    <t>Местного бюджета Муниципального образования муниципальный округ № 78</t>
  </si>
  <si>
    <t>Ведомственная структура расходов</t>
  </si>
  <si>
    <t xml:space="preserve">              Доходы местного бюджета</t>
  </si>
  <si>
    <t xml:space="preserve">                               </t>
  </si>
  <si>
    <t>Муниципального образования муниципальный округ № 78</t>
  </si>
  <si>
    <t xml:space="preserve">                                </t>
  </si>
  <si>
    <t>Код вида расходов</t>
  </si>
  <si>
    <t>местного бюджета Муниципального образования муниципальный округ № 78</t>
  </si>
  <si>
    <t>Муниципального образования</t>
  </si>
  <si>
    <t>муниципальный округ № 78</t>
  </si>
  <si>
    <t>Муниципального Совета</t>
  </si>
  <si>
    <t>по разделам, подразделам, целевым статьям  и группам видов расходов</t>
  </si>
  <si>
    <t>10504030020000110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</si>
  <si>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</si>
  <si>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Доходы от перечисления части прибыли,остающейся после уплаты налогов и иных обязательных платежей муниципальных унитарных предприятий,созданных внутригородскими муниципальными образованиями городов федерального значения 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</si>
  <si>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</si>
  <si>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услуг(работ) получателями средств бюджетов внутригородских муниципальных образований городов федерального значения </t>
  </si>
  <si>
    <t xml:space="preserve">Доходы от продажи нематериальных активов, находящихся в собственности внутригородских муниципальных образований городов федерального значения </t>
  </si>
  <si>
    <t>Денежные взыскания(штрафы) за нарушение бюджетного законодательства (в части бюджетов внутригородских муниципальных образований городов федерального значения</t>
  </si>
  <si>
    <t xml:space="preserve">Денежные взыскания(штрафы) и иные суммы,взыскиваемые с лиц, виновных 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</t>
  </si>
  <si>
    <t xml:space="preserve">Прочие поступления от денежных взысканий(штрафов) и иных сумм в возмещение ущерба, зачисляемые в  бюджеты внутригородских муниципальных образований городов федерального значения </t>
  </si>
  <si>
    <t xml:space="preserve">Невыясненные поступления,зачисляемые 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</si>
  <si>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</si>
  <si>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 xml:space="preserve">Прочие субсидии бюджетам внутригородских муниципальных образований городов федерального значения </t>
  </si>
  <si>
    <t xml:space="preserve">Перечисления  из бюджетов внутригородских муниципальных образований городов федерального значения  (в бюджеты внутригородских муниципальных образований городов федерального значения) для осуществления </t>
  </si>
  <si>
    <t>2.2.1.2</t>
  </si>
  <si>
    <t>2.2.1.2.1</t>
  </si>
  <si>
    <t>Муниципальная программа "Расходы для создания условий для развития на территории муниципального образования массовой физической культуры и спорта"</t>
  </si>
  <si>
    <t>6.1.2</t>
  </si>
  <si>
    <t>11402033030000410</t>
  </si>
  <si>
    <t>Доходы от реализации иного имущества, находящегося в муниципальной собственнности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</si>
  <si>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Муниципальная программа "Организация временного трудоустройства несовершенолетних в возрасте от 14 до 18 лет в свободное от учебы время" </t>
  </si>
  <si>
    <t xml:space="preserve">  Муниципальная программа  "Организация и проведение досуговых мероприятий для жителей муниципального образования"</t>
  </si>
  <si>
    <t xml:space="preserve">от  __.__.2015 № __ </t>
  </si>
  <si>
    <t>1202</t>
  </si>
  <si>
    <t>СРЕДСТВА МАССОВОЙ ИНФОРМАЦИИ</t>
  </si>
  <si>
    <t>1200</t>
  </si>
  <si>
    <t>Периодическая печать и издательства</t>
  </si>
  <si>
    <t>2.10.</t>
  </si>
  <si>
    <t>2.10.1</t>
  </si>
  <si>
    <t>2.10.1.1</t>
  </si>
  <si>
    <t>2.10.1.1.1</t>
  </si>
  <si>
    <t>10.</t>
  </si>
  <si>
    <t>10.1</t>
  </si>
  <si>
    <t>10.1.1</t>
  </si>
  <si>
    <t>10.1.1.1</t>
  </si>
  <si>
    <t xml:space="preserve">                                            Муниципального образования</t>
  </si>
  <si>
    <t xml:space="preserve">                                            Муниципального Совета</t>
  </si>
  <si>
    <t xml:space="preserve">                                            к    проекту решения </t>
  </si>
  <si>
    <t xml:space="preserve">                                            муниципальный округ № 78</t>
  </si>
  <si>
    <t xml:space="preserve">                                            от  __.__.2015 № __ </t>
  </si>
  <si>
    <t>1.1.2.2.1</t>
  </si>
  <si>
    <t>Расходы на содержание  депутатов Муниципального Совета, осуществляющих свою деятельность на постоянной основе</t>
  </si>
  <si>
    <t>на 2016 год</t>
  </si>
  <si>
    <t xml:space="preserve">  Муниципальная программа "Содействие развитию малого бизнеса на территории муниципального образования" </t>
  </si>
  <si>
    <t>Муниципальная программа "Осуществление защиты прав потребителей""</t>
  </si>
  <si>
    <t>2.1.3.2</t>
  </si>
  <si>
    <t>2.1.3.2.1</t>
  </si>
  <si>
    <t>Муниципальная программа "Организация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дома"</t>
  </si>
  <si>
    <t>Муниципальная программа "Участие в деятельности по профилактике правонарушений в Санкт-Петербурге в формах и порядке, установленных законодательством Санкт-Петербурга"</t>
  </si>
  <si>
    <t xml:space="preserve">                        на 2016 год</t>
  </si>
  <si>
    <t>1.2.2.1</t>
  </si>
  <si>
    <t>Наименование раздела, подраздела</t>
  </si>
  <si>
    <t>№ раздела, подраздела</t>
  </si>
  <si>
    <t>Сумма        (тыс.руб.)</t>
  </si>
  <si>
    <t>Общеэкономические вопросы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</si>
  <si>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</si>
  <si>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</si>
  <si>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</si>
  <si>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</si>
  <si>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</si>
  <si>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</si>
  <si>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</si>
  <si>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</si>
  <si>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</si>
  <si>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</si>
  <si>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</si>
  <si>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</si>
  <si>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</si>
  <si>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</si>
  <si>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</si>
  <si>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Социальная политика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</si>
  <si>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</si>
  <si>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</si>
  <si>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</si>
  <si>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</si>
  <si>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ИТОГО:</t>
  </si>
  <si>
    <t>Приложение  4</t>
  </si>
  <si>
    <t>9.1.</t>
  </si>
  <si>
    <t>10.1.</t>
  </si>
  <si>
    <t>Средства массовой информации</t>
  </si>
  <si>
    <t>1.5.2.</t>
  </si>
  <si>
    <t>1.5.2.1</t>
  </si>
  <si>
    <t xml:space="preserve">                      Распределение расходов местного бюджета </t>
  </si>
  <si>
    <t xml:space="preserve">                   по разделам, подразделам на 2016 год</t>
  </si>
  <si>
    <t>2.6.2.5.</t>
  </si>
  <si>
    <t>2.6.2.5.1</t>
  </si>
  <si>
    <t>2.6.2.6.</t>
  </si>
  <si>
    <t>2.6.2.6.1</t>
  </si>
  <si>
    <t>2.3.1.2.</t>
  </si>
  <si>
    <t>2.3.1.2.1.</t>
  </si>
  <si>
    <t>6.2.5.</t>
  </si>
  <si>
    <t>6.2.5.1</t>
  </si>
  <si>
    <t>6.2.6.</t>
  </si>
  <si>
    <t>6.2.6.1</t>
  </si>
  <si>
    <t>3.1.2.</t>
  </si>
  <si>
    <t>3.1.2.1.</t>
  </si>
  <si>
    <t>Муниципальная программа "Осуществление защиты прав потребителей"</t>
  </si>
  <si>
    <t xml:space="preserve">                                                  на 2016 год</t>
  </si>
  <si>
    <t xml:space="preserve">                                                      на  2016 год</t>
  </si>
  <si>
    <t xml:space="preserve">                                           Источники финансирования дефицита местного бюджета</t>
  </si>
  <si>
    <t xml:space="preserve"> Муниципального образования муниципальный округ № 78</t>
  </si>
  <si>
    <t xml:space="preserve"> ( тыс. руб.)</t>
  </si>
  <si>
    <t>Код</t>
  </si>
  <si>
    <t>Наименование</t>
  </si>
  <si>
    <t>Сумма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</si>
  <si>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</si>
  <si>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</si>
  <si>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</si>
  <si>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</si>
  <si>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</si>
  <si>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 остатков средств  бюджетов</t>
  </si>
  <si>
    <t>000 010502 00 00 0000 500</t>
  </si>
  <si>
    <t>Увеличение  прочих остатков средств  бюджетов</t>
  </si>
  <si>
    <t>000 010502 01 00 0000 510</t>
  </si>
  <si>
    <t>Увеличение  прочих остатков денежных средств  бюджетов</t>
  </si>
  <si>
    <t>978 010502 01 03 0000 510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</si>
  <si>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</si>
  <si>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000 01 05 00 00 00 0000 600</t>
  </si>
  <si>
    <t>Уменьшение остатков средств бюджетов</t>
  </si>
  <si>
    <t>000 010502 00 00 0000 600</t>
  </si>
  <si>
    <t>Уменьшение  прочих остатков средств  бюджетов</t>
  </si>
  <si>
    <t>000 010502 01 00 0000 610</t>
  </si>
  <si>
    <t>Уменьшение прочих остатков денежных средств  бюджетов</t>
  </si>
  <si>
    <t xml:space="preserve">Уменьшениение  прочих остатков денежных средств  бюджетов внутригородских муниципальных образований городов федерального значения Москвы и Санкт-Петербурга </t>
  </si>
  <si>
    <t>Перечень главных администраторов источников финансирования</t>
  </si>
  <si>
    <t xml:space="preserve">                       дефицита местного бюджета Муниципального образования</t>
  </si>
  <si>
    <t xml:space="preserve">                  муниципальный округ № 78</t>
  </si>
  <si>
    <t xml:space="preserve">                  Код бюджетной классификации Российской Федерации</t>
  </si>
  <si>
    <t>Главного администратора</t>
  </si>
  <si>
    <t>Источников финансирования дефицита бюджета МО МО № 78</t>
  </si>
  <si>
    <t>Местная администрация МО МО № 78</t>
  </si>
  <si>
    <t xml:space="preserve"> 01 05 00 00 00 0000 000</t>
  </si>
  <si>
    <t>Изменение остатков средств на счетах по учету средств бюджетов</t>
  </si>
  <si>
    <t xml:space="preserve"> 01 05 02 01 03 0000 000</t>
  </si>
  <si>
    <t xml:space="preserve">                                            на 2016 год</t>
  </si>
  <si>
    <t xml:space="preserve">Изменение прочих остатков денежных средств бюджетов внутригородских муниципальных образований городов федерального значения </t>
  </si>
  <si>
    <t>Приложение  6</t>
  </si>
  <si>
    <t>Приложение 5</t>
  </si>
  <si>
    <t>Код  гл. адм.</t>
  </si>
  <si>
    <t>Код бюджетной классификации</t>
  </si>
  <si>
    <t>Наименование поступления</t>
  </si>
  <si>
    <t>Местная администрация Муниципального образования муниципальный округ № 78</t>
  </si>
  <si>
    <t>111 07013 03 0000 120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</si>
  <si>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</t>
  </si>
  <si>
    <t>111 09043 03 0000 120</t>
  </si>
  <si>
    <t>113 01993 03  0000130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</si>
  <si>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</t>
  </si>
  <si>
    <t>113 02993 03 0200 130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</si>
  <si>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</si>
  <si>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114 02033 03 0000 410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</si>
  <si>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</si>
  <si>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114 04030 03 0000 420</t>
  </si>
  <si>
    <t>117 01030 03 0000 180</t>
  </si>
  <si>
    <t xml:space="preserve">Невыясненные поступления, зачисляемые в бюджеты внутригородских муниципальных образований городов федерального значения </t>
  </si>
  <si>
    <t>Прочие неналоговые доходы бюджетов внутригородских муниципальных образований городов федерального значения</t>
  </si>
  <si>
    <t>202 01999 03 0000 151</t>
  </si>
  <si>
    <t xml:space="preserve">Прочие дотации бюджетам внутригородских муниципальных образований городов федерального значения </t>
  </si>
  <si>
    <t>202 02999 03 0000 151</t>
  </si>
  <si>
    <t xml:space="preserve">Прочие субсидии бюджетам  внутригородских муниципальных образований городов федерального значения </t>
  </si>
  <si>
    <t>202 03024 03 0100 151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</si>
  <si>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</si>
  <si>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</si>
  <si>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 и составлению протоколов об административных правонарушениях</t>
  </si>
  <si>
    <t>202 03027 03 0100 151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</si>
  <si>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</si>
  <si>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202 03027 03 0200 151</t>
  </si>
  <si>
    <t xml:space="preserve">207 03000 03 0000 180 </t>
  </si>
  <si>
    <t>Прочие безвозмездные поступления в бюджеты внутригородских муниципальных образований городов федерального значения</t>
  </si>
  <si>
    <t>208 03000 03 0000 180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</si>
  <si>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</si>
  <si>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                        и закрепленные за ними виды доходов бюджета МО МО № 78 на 2016 год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</si>
  <si>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муниципальныхбюджетных и автономных учреждений, а также имущества муниципальных унитарных предприятий, в том числе казенных)</t>
  </si>
  <si>
    <t xml:space="preserve">                                                                     Муниципального образования</t>
  </si>
  <si>
    <t xml:space="preserve">                                                                     Муниципального Совета</t>
  </si>
  <si>
    <t xml:space="preserve">                                                                     к    проекту решения </t>
  </si>
  <si>
    <t xml:space="preserve">                                                                     муниципальный округ № 78</t>
  </si>
  <si>
    <t xml:space="preserve">                                                                     от  __.__.2015 № __ </t>
  </si>
  <si>
    <t>Денежные взыскания(штрафы) за нарушения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 для нужд внутригородских муниципальных образований городов федерального значения</t>
  </si>
  <si>
    <t>7.4.1.</t>
  </si>
  <si>
    <t>806-808, 815,820, 824,825, 863</t>
  </si>
  <si>
    <t>808,815, 820,824, 825,828</t>
  </si>
  <si>
    <t xml:space="preserve">                                            Приложение  1</t>
  </si>
  <si>
    <t xml:space="preserve">                                                                     Приложение  7</t>
  </si>
  <si>
    <t>0020700440</t>
  </si>
  <si>
    <t>1.2.3.</t>
  </si>
  <si>
    <t>1.2.3.1.</t>
  </si>
  <si>
    <t>1.2.3.2.</t>
  </si>
  <si>
    <t>1.2.3.3.</t>
  </si>
  <si>
    <t>1.2.4.</t>
  </si>
  <si>
    <t>1.2.4.1.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</si>
  <si>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</si>
  <si>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1.1.2.3.</t>
  </si>
  <si>
    <t>1.1.2.3.1.</t>
  </si>
  <si>
    <t>1.1.2.3.2.</t>
  </si>
  <si>
    <t>1.1.2.3.3.</t>
  </si>
  <si>
    <t>1.1.2.4.</t>
  </si>
  <si>
    <t>1.1.2.4.1</t>
  </si>
  <si>
    <t>0020100010</t>
  </si>
  <si>
    <t>0020200020</t>
  </si>
  <si>
    <t>0020300020</t>
  </si>
  <si>
    <t>0020400020</t>
  </si>
  <si>
    <t>0020500030</t>
  </si>
  <si>
    <t>0020600040</t>
  </si>
  <si>
    <t>0028010000</t>
  </si>
  <si>
    <t>0700000060</t>
  </si>
  <si>
    <t>7950000250</t>
  </si>
  <si>
    <t>7951800070</t>
  </si>
  <si>
    <t>7951900070</t>
  </si>
  <si>
    <t>7950000090</t>
  </si>
  <si>
    <t>7950000520</t>
  </si>
  <si>
    <t>7950000130</t>
  </si>
  <si>
    <t>7950000150</t>
  </si>
  <si>
    <t>7950000160</t>
  </si>
  <si>
    <t>7950000170</t>
  </si>
  <si>
    <t>4280000180</t>
  </si>
  <si>
    <t>4310000460</t>
  </si>
  <si>
    <t>7950000190</t>
  </si>
  <si>
    <t>7950000530</t>
  </si>
  <si>
    <t>7950000200</t>
  </si>
  <si>
    <t>7950000320</t>
  </si>
  <si>
    <t>7950000210</t>
  </si>
  <si>
    <t>5050000230</t>
  </si>
  <si>
    <t>0028031000</t>
  </si>
  <si>
    <t>5118032000</t>
  </si>
  <si>
    <t>5118033000</t>
  </si>
  <si>
    <t>7950000240</t>
  </si>
  <si>
    <t>7950000510</t>
  </si>
  <si>
    <t>7950500120</t>
  </si>
  <si>
    <t>795050120</t>
  </si>
  <si>
    <t>7952100120</t>
  </si>
  <si>
    <t>7950000490</t>
  </si>
  <si>
    <t>Муниципальная программа "Участие в реализации мер по профилактике  дорожно-транспортного травматизма на территории муниципального образования"</t>
  </si>
  <si>
    <t>Муниципальная программа    "Организация и проведение досуговых мероприятий для жителей муниципального образования"</t>
  </si>
  <si>
    <t>7951100560</t>
  </si>
  <si>
    <t>7951300560</t>
  </si>
  <si>
    <t xml:space="preserve">                       Перечень и коды главных администраторов доходов бюджета МО МО № 78</t>
  </si>
  <si>
    <t>Муниципальная программа "Выпуск  бюллетеня "Ваш Муниципальный", опубликование муниципальных правовых актов, иной информации"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</si>
</sst>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0.000"/>
    <numFmt numFmtId="174" formatCode="0.0"/>
    <numFmt numFmtId="175" formatCode="#,##0.0_р_."/>
    <numFmt numFmtId="176" formatCode="0.0000000000"/>
    <numFmt numFmtId="177" formatCode="0.0%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;[Red]0.0"/>
  </numFmts>
  <fonts count="7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i/>
      <sz val="10"/>
      <name val="Arial Cyr"/>
      <family val="2"/>
    </font>
    <font>
      <b/>
      <sz val="10"/>
      <name val="Arial Cyr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sz val="8"/>
      <name val="Arial Black"/>
      <family val="2"/>
    </font>
    <font>
      <b/>
      <sz val="9"/>
      <name val="Arial Black"/>
      <family val="2"/>
    </font>
    <font>
      <b/>
      <sz val="8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Black"/>
      <family val="2"/>
    </font>
    <font>
      <b/>
      <sz val="12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Arial"/>
      <family val="2"/>
    </font>
    <font>
      <i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10" xfId="55" applyNumberFormat="1" applyFont="1" applyFill="1" applyBorder="1" applyAlignment="1">
      <alignment horizontal="center" vertical="center" wrapText="1"/>
      <protection/>
    </xf>
    <xf numFmtId="49" fontId="0" fillId="0" borderId="0" xfId="55" applyNumberFormat="1" applyFont="1" applyFill="1" applyBorder="1" applyAlignment="1">
      <alignment horizontal="center" vertical="center" wrapText="1"/>
      <protection/>
    </xf>
    <xf numFmtId="174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14" fontId="0" fillId="0" borderId="0" xfId="0" applyNumberFormat="1" applyFont="1" applyFill="1" applyAlignment="1">
      <alignment horizontal="center"/>
    </xf>
    <xf numFmtId="49" fontId="7" fillId="0" borderId="10" xfId="55" applyNumberFormat="1" applyFont="1" applyFill="1" applyBorder="1" applyAlignment="1">
      <alignment horizontal="center" vertical="center"/>
      <protection/>
    </xf>
    <xf numFmtId="49" fontId="1" fillId="0" borderId="10" xfId="55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74" fontId="0" fillId="0" borderId="10" xfId="0" applyNumberFormat="1" applyFont="1" applyFill="1" applyBorder="1" applyAlignment="1">
      <alignment horizontal="center" vertical="center"/>
    </xf>
    <xf numFmtId="0" fontId="0" fillId="0" borderId="0" xfId="54">
      <alignment/>
      <protection/>
    </xf>
    <xf numFmtId="0" fontId="0" fillId="0" borderId="0" xfId="54" applyAlignment="1">
      <alignment horizontal="center" vertical="center"/>
      <protection/>
    </xf>
    <xf numFmtId="0" fontId="0" fillId="0" borderId="0" xfId="54" applyFont="1" applyFill="1">
      <alignment/>
      <protection/>
    </xf>
    <xf numFmtId="0" fontId="9" fillId="0" borderId="0" xfId="54" applyFont="1" applyFill="1" applyAlignment="1">
      <alignment/>
      <protection/>
    </xf>
    <xf numFmtId="49" fontId="15" fillId="0" borderId="0" xfId="54" applyNumberFormat="1" applyFont="1" applyFill="1" applyBorder="1" applyAlignment="1">
      <alignment horizontal="left" vertical="center"/>
      <protection/>
    </xf>
    <xf numFmtId="49" fontId="14" fillId="0" borderId="0" xfId="54" applyNumberFormat="1" applyFont="1" applyFill="1" applyBorder="1" applyAlignment="1">
      <alignment horizontal="left" vertical="center" wrapText="1"/>
      <protection/>
    </xf>
    <xf numFmtId="49" fontId="14" fillId="0" borderId="0" xfId="54" applyNumberFormat="1" applyFont="1" applyFill="1" applyBorder="1" applyAlignment="1">
      <alignment horizontal="left" vertical="center"/>
      <protection/>
    </xf>
    <xf numFmtId="49" fontId="9" fillId="0" borderId="0" xfId="54" applyNumberFormat="1" applyFont="1" applyFill="1" applyAlignment="1">
      <alignment horizontal="left" vertical="center" wrapText="1"/>
      <protection/>
    </xf>
    <xf numFmtId="0" fontId="9" fillId="0" borderId="0" xfId="54" applyFont="1" applyFill="1" applyBorder="1" applyAlignment="1">
      <alignment/>
      <protection/>
    </xf>
    <xf numFmtId="49" fontId="16" fillId="0" borderId="0" xfId="54" applyNumberFormat="1" applyFont="1" applyFill="1" applyAlignment="1">
      <alignment horizontal="center" vertical="center"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0" fontId="0" fillId="0" borderId="0" xfId="54" applyFill="1" applyBorder="1">
      <alignment/>
      <protection/>
    </xf>
    <xf numFmtId="49" fontId="17" fillId="0" borderId="10" xfId="54" applyNumberFormat="1" applyFont="1" applyFill="1" applyBorder="1" applyAlignment="1">
      <alignment horizontal="center" vertical="center" wrapText="1"/>
      <protection/>
    </xf>
    <xf numFmtId="49" fontId="16" fillId="0" borderId="11" xfId="54" applyNumberFormat="1" applyFont="1" applyFill="1" applyBorder="1" applyAlignment="1">
      <alignment horizontal="center" vertical="center" wrapText="1"/>
      <protection/>
    </xf>
    <xf numFmtId="174" fontId="17" fillId="0" borderId="10" xfId="54" applyNumberFormat="1" applyFont="1" applyFill="1" applyBorder="1" applyAlignment="1">
      <alignment horizontal="center" vertical="center" wrapText="1"/>
      <protection/>
    </xf>
    <xf numFmtId="174" fontId="18" fillId="0" borderId="0" xfId="54" applyNumberFormat="1" applyFont="1" applyFill="1" applyBorder="1" applyAlignment="1">
      <alignment horizontal="center" vertical="center" wrapText="1"/>
      <protection/>
    </xf>
    <xf numFmtId="0" fontId="0" fillId="0" borderId="0" xfId="54" applyBorder="1" applyAlignment="1">
      <alignment horizontal="center" vertical="center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/>
      <protection/>
    </xf>
    <xf numFmtId="49" fontId="11" fillId="0" borderId="11" xfId="54" applyNumberFormat="1" applyFont="1" applyFill="1" applyBorder="1" applyAlignment="1">
      <alignment horizontal="center" vertical="center" wrapText="1"/>
      <protection/>
    </xf>
    <xf numFmtId="49" fontId="11" fillId="0" borderId="10" xfId="54" applyNumberFormat="1" applyFont="1" applyFill="1" applyBorder="1" applyAlignment="1">
      <alignment horizontal="left" vertical="center" wrapText="1"/>
      <protection/>
    </xf>
    <xf numFmtId="174" fontId="11" fillId="0" borderId="10" xfId="54" applyNumberFormat="1" applyFont="1" applyFill="1" applyBorder="1" applyAlignment="1">
      <alignment horizontal="center" vertical="center"/>
      <protection/>
    </xf>
    <xf numFmtId="174" fontId="11" fillId="0" borderId="0" xfId="54" applyNumberFormat="1" applyFont="1" applyFill="1" applyBorder="1" applyAlignment="1">
      <alignment horizontal="center" vertical="center" wrapText="1"/>
      <protection/>
    </xf>
    <xf numFmtId="174" fontId="16" fillId="0" borderId="0" xfId="54" applyNumberFormat="1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/>
      <protection/>
    </xf>
    <xf numFmtId="174" fontId="11" fillId="0" borderId="0" xfId="54" applyNumberFormat="1" applyFont="1" applyFill="1" applyBorder="1" applyAlignment="1">
      <alignment horizontal="center" vertical="center"/>
      <protection/>
    </xf>
    <xf numFmtId="174" fontId="16" fillId="0" borderId="0" xfId="54" applyNumberFormat="1" applyFont="1" applyFill="1" applyBorder="1" applyAlignment="1">
      <alignment horizontal="center" vertical="center"/>
      <protection/>
    </xf>
    <xf numFmtId="49" fontId="20" fillId="0" borderId="10" xfId="54" applyNumberFormat="1" applyFont="1" applyFill="1" applyBorder="1" applyAlignment="1">
      <alignment horizontal="center" vertical="center" wrapText="1"/>
      <protection/>
    </xf>
    <xf numFmtId="49" fontId="21" fillId="0" borderId="11" xfId="54" applyNumberFormat="1" applyFont="1" applyFill="1" applyBorder="1" applyAlignment="1">
      <alignment horizontal="center" vertical="center" wrapText="1"/>
      <protection/>
    </xf>
    <xf numFmtId="49" fontId="21" fillId="0" borderId="10" xfId="54" applyNumberFormat="1" applyFont="1" applyFill="1" applyBorder="1" applyAlignment="1">
      <alignment horizontal="left" vertical="center" wrapText="1"/>
      <protection/>
    </xf>
    <xf numFmtId="174" fontId="21" fillId="0" borderId="10" xfId="54" applyNumberFormat="1" applyFont="1" applyFill="1" applyBorder="1" applyAlignment="1">
      <alignment horizontal="center" vertical="center"/>
      <protection/>
    </xf>
    <xf numFmtId="174" fontId="21" fillId="0" borderId="0" xfId="54" applyNumberFormat="1" applyFont="1" applyFill="1" applyBorder="1" applyAlignment="1">
      <alignment horizontal="center" vertical="center"/>
      <protection/>
    </xf>
    <xf numFmtId="174" fontId="11" fillId="0" borderId="10" xfId="54" applyNumberFormat="1" applyFont="1" applyFill="1" applyBorder="1" applyAlignment="1">
      <alignment horizontal="center" vertical="center" wrapText="1"/>
      <protection/>
    </xf>
    <xf numFmtId="174" fontId="1" fillId="0" borderId="0" xfId="54" applyNumberFormat="1" applyFont="1" applyFill="1" applyBorder="1" applyAlignment="1">
      <alignment horizontal="center" vertical="center"/>
      <protection/>
    </xf>
    <xf numFmtId="49" fontId="20" fillId="0" borderId="10" xfId="54" applyNumberFormat="1" applyFont="1" applyFill="1" applyBorder="1" applyAlignment="1">
      <alignment horizontal="center" vertical="center" wrapText="1"/>
      <protection/>
    </xf>
    <xf numFmtId="49" fontId="21" fillId="0" borderId="10" xfId="54" applyNumberFormat="1" applyFont="1" applyFill="1" applyBorder="1" applyAlignment="1">
      <alignment horizontal="left" vertical="center" wrapText="1"/>
      <protection/>
    </xf>
    <xf numFmtId="174" fontId="16" fillId="0" borderId="10" xfId="54" applyNumberFormat="1" applyFont="1" applyFill="1" applyBorder="1" applyAlignment="1">
      <alignment horizontal="center" vertical="center" wrapText="1"/>
      <protection/>
    </xf>
    <xf numFmtId="174" fontId="9" fillId="0" borderId="0" xfId="54" applyNumberFormat="1" applyFont="1" applyFill="1" applyBorder="1" applyAlignment="1">
      <alignment horizontal="center" vertical="center"/>
      <protection/>
    </xf>
    <xf numFmtId="174" fontId="21" fillId="0" borderId="0" xfId="54" applyNumberFormat="1" applyFont="1" applyFill="1" applyBorder="1" applyAlignment="1">
      <alignment horizontal="center" vertical="center" wrapText="1"/>
      <protection/>
    </xf>
    <xf numFmtId="49" fontId="19" fillId="0" borderId="10" xfId="54" applyNumberFormat="1" applyFont="1" applyFill="1" applyBorder="1" applyAlignment="1">
      <alignment horizontal="center" vertical="center" wrapText="1"/>
      <protection/>
    </xf>
    <xf numFmtId="49" fontId="16" fillId="0" borderId="10" xfId="54" applyNumberFormat="1" applyFont="1" applyFill="1" applyBorder="1" applyAlignment="1">
      <alignment horizontal="left" vertical="center" wrapText="1"/>
      <protection/>
    </xf>
    <xf numFmtId="0" fontId="16" fillId="0" borderId="10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left" vertical="center" wrapText="1"/>
      <protection/>
    </xf>
    <xf numFmtId="0" fontId="16" fillId="0" borderId="10" xfId="54" applyNumberFormat="1" applyFont="1" applyFill="1" applyBorder="1" applyAlignment="1">
      <alignment horizontal="left" vertical="center" wrapText="1"/>
      <protection/>
    </xf>
    <xf numFmtId="174" fontId="0" fillId="0" borderId="0" xfId="54" applyNumberFormat="1" applyFont="1" applyFill="1" applyBorder="1" applyAlignment="1">
      <alignment horizontal="center" vertical="center"/>
      <protection/>
    </xf>
    <xf numFmtId="0" fontId="21" fillId="0" borderId="10" xfId="54" applyNumberFormat="1" applyFont="1" applyFill="1" applyBorder="1" applyAlignment="1">
      <alignment horizontal="left" vertical="center" wrapText="1"/>
      <protection/>
    </xf>
    <xf numFmtId="49" fontId="11" fillId="0" borderId="10" xfId="54" applyNumberFormat="1" applyFont="1" applyFill="1" applyBorder="1" applyAlignment="1">
      <alignment horizontal="left" vertical="center" wrapText="1"/>
      <protection/>
    </xf>
    <xf numFmtId="0" fontId="3" fillId="0" borderId="10" xfId="54" applyFont="1" applyFill="1" applyBorder="1" applyAlignment="1">
      <alignment horizontal="center" vertical="center"/>
      <protection/>
    </xf>
    <xf numFmtId="49" fontId="19" fillId="0" borderId="11" xfId="54" applyNumberFormat="1" applyFont="1" applyFill="1" applyBorder="1" applyAlignment="1">
      <alignment horizontal="center" vertical="center" wrapText="1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49" fontId="22" fillId="0" borderId="10" xfId="54" applyNumberFormat="1" applyFont="1" applyFill="1" applyBorder="1" applyAlignment="1">
      <alignment horizontal="left" vertical="center" wrapText="1"/>
      <protection/>
    </xf>
    <xf numFmtId="174" fontId="21" fillId="0" borderId="10" xfId="54" applyNumberFormat="1" applyFont="1" applyFill="1" applyBorder="1" applyAlignment="1">
      <alignment horizontal="center" vertical="center" wrapText="1"/>
      <protection/>
    </xf>
    <xf numFmtId="49" fontId="11" fillId="0" borderId="12" xfId="54" applyNumberFormat="1" applyFont="1" applyFill="1" applyBorder="1" applyAlignment="1">
      <alignment horizontal="center" vertical="center" wrapText="1"/>
      <protection/>
    </xf>
    <xf numFmtId="49" fontId="11" fillId="0" borderId="13" xfId="54" applyNumberFormat="1" applyFont="1" applyFill="1" applyBorder="1" applyAlignment="1">
      <alignment horizontal="center" vertical="center" wrapText="1"/>
      <protection/>
    </xf>
    <xf numFmtId="174" fontId="11" fillId="0" borderId="12" xfId="54" applyNumberFormat="1" applyFont="1" applyFill="1" applyBorder="1" applyAlignment="1">
      <alignment horizontal="center" vertical="center" wrapText="1"/>
      <protection/>
    </xf>
    <xf numFmtId="174" fontId="16" fillId="0" borderId="14" xfId="54" applyNumberFormat="1" applyFont="1" applyFill="1" applyBorder="1" applyAlignment="1">
      <alignment horizontal="center" vertical="center" wrapText="1"/>
      <protection/>
    </xf>
    <xf numFmtId="174" fontId="11" fillId="0" borderId="14" xfId="54" applyNumberFormat="1" applyFont="1" applyFill="1" applyBorder="1" applyAlignment="1">
      <alignment horizontal="center" vertical="center" wrapText="1"/>
      <protection/>
    </xf>
    <xf numFmtId="174" fontId="0" fillId="0" borderId="0" xfId="54" applyNumberFormat="1">
      <alignment/>
      <protection/>
    </xf>
    <xf numFmtId="49" fontId="1" fillId="0" borderId="10" xfId="56" applyNumberFormat="1" applyFont="1" applyFill="1" applyBorder="1" applyAlignment="1">
      <alignment horizontal="center" vertical="center" wrapText="1"/>
      <protection/>
    </xf>
    <xf numFmtId="49" fontId="3" fillId="0" borderId="10" xfId="56" applyNumberFormat="1" applyFont="1" applyFill="1" applyBorder="1" applyAlignment="1">
      <alignment horizontal="center" vertical="center" wrapText="1"/>
      <protection/>
    </xf>
    <xf numFmtId="49" fontId="0" fillId="0" borderId="10" xfId="56" applyNumberFormat="1" applyFont="1" applyFill="1" applyBorder="1" applyAlignment="1">
      <alignment horizontal="center" vertical="center" wrapText="1"/>
      <protection/>
    </xf>
    <xf numFmtId="0" fontId="1" fillId="0" borderId="10" xfId="56" applyFont="1" applyFill="1" applyBorder="1">
      <alignment/>
      <protection/>
    </xf>
    <xf numFmtId="0" fontId="6" fillId="0" borderId="10" xfId="54" applyFont="1" applyFill="1" applyBorder="1" applyAlignment="1">
      <alignment horizontal="center" vertical="center"/>
      <protection/>
    </xf>
    <xf numFmtId="174" fontId="9" fillId="0" borderId="10" xfId="54" applyNumberFormat="1" applyFont="1" applyFill="1" applyBorder="1" applyAlignment="1">
      <alignment horizontal="center" vertical="center"/>
      <protection/>
    </xf>
    <xf numFmtId="174" fontId="0" fillId="0" borderId="10" xfId="54" applyNumberFormat="1" applyFont="1" applyFill="1" applyBorder="1" applyAlignment="1">
      <alignment horizontal="center" vertical="center"/>
      <protection/>
    </xf>
    <xf numFmtId="174" fontId="6" fillId="0" borderId="10" xfId="54" applyNumberFormat="1" applyFont="1" applyFill="1" applyBorder="1" applyAlignment="1">
      <alignment horizontal="center" vertical="center"/>
      <protection/>
    </xf>
    <xf numFmtId="0" fontId="21" fillId="0" borderId="10" xfId="54" applyNumberFormat="1" applyFont="1" applyFill="1" applyBorder="1" applyAlignment="1">
      <alignment horizontal="left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center" vertical="center"/>
      <protection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49" fontId="11" fillId="0" borderId="15" xfId="54" applyNumberFormat="1" applyFont="1" applyFill="1" applyBorder="1" applyAlignment="1">
      <alignment horizontal="left" vertical="top" wrapText="1"/>
      <protection/>
    </xf>
    <xf numFmtId="0" fontId="9" fillId="0" borderId="14" xfId="54" applyFont="1" applyFill="1" applyBorder="1">
      <alignment/>
      <protection/>
    </xf>
    <xf numFmtId="49" fontId="11" fillId="0" borderId="16" xfId="54" applyNumberFormat="1" applyFont="1" applyFill="1" applyBorder="1" applyAlignment="1">
      <alignment horizontal="center" vertical="center" wrapText="1"/>
      <protection/>
    </xf>
    <xf numFmtId="49" fontId="21" fillId="0" borderId="17" xfId="54" applyNumberFormat="1" applyFont="1" applyFill="1" applyBorder="1" applyAlignment="1">
      <alignment horizontal="center" vertical="center" wrapText="1"/>
      <protection/>
    </xf>
    <xf numFmtId="0" fontId="1" fillId="0" borderId="0" xfId="54" applyFont="1" applyFill="1">
      <alignment/>
      <protection/>
    </xf>
    <xf numFmtId="0" fontId="0" fillId="0" borderId="12" xfId="54" applyFont="1" applyFill="1" applyBorder="1" applyAlignment="1">
      <alignment horizontal="center" vertical="center"/>
      <protection/>
    </xf>
    <xf numFmtId="49" fontId="11" fillId="0" borderId="12" xfId="54" applyNumberFormat="1" applyFont="1" applyFill="1" applyBorder="1" applyAlignment="1">
      <alignment horizontal="left" vertical="center" wrapText="1"/>
      <protection/>
    </xf>
    <xf numFmtId="49" fontId="11" fillId="0" borderId="18" xfId="54" applyNumberFormat="1" applyFont="1" applyFill="1" applyBorder="1" applyAlignment="1">
      <alignment horizontal="center" vertical="center" wrapText="1"/>
      <protection/>
    </xf>
    <xf numFmtId="0" fontId="1" fillId="0" borderId="19" xfId="54" applyFont="1" applyFill="1" applyBorder="1" applyAlignment="1">
      <alignment horizontal="center" vertical="center"/>
      <protection/>
    </xf>
    <xf numFmtId="49" fontId="11" fillId="0" borderId="20" xfId="54" applyNumberFormat="1" applyFont="1" applyFill="1" applyBorder="1" applyAlignment="1">
      <alignment horizontal="center" vertical="center" wrapText="1"/>
      <protection/>
    </xf>
    <xf numFmtId="49" fontId="11" fillId="0" borderId="0" xfId="54" applyNumberFormat="1" applyFont="1" applyFill="1" applyBorder="1" applyAlignment="1">
      <alignment horizontal="left" vertical="center" wrapText="1"/>
      <protection/>
    </xf>
    <xf numFmtId="174" fontId="11" fillId="0" borderId="19" xfId="54" applyNumberFormat="1" applyFont="1" applyFill="1" applyBorder="1" applyAlignment="1">
      <alignment horizontal="center" vertical="center" wrapText="1"/>
      <protection/>
    </xf>
    <xf numFmtId="49" fontId="21" fillId="0" borderId="10" xfId="54" applyNumberFormat="1" applyFont="1" applyFill="1" applyBorder="1" applyAlignment="1">
      <alignment horizontal="center" vertical="center" wrapText="1"/>
      <protection/>
    </xf>
    <xf numFmtId="49" fontId="11" fillId="0" borderId="12" xfId="0" applyNumberFormat="1" applyFont="1" applyFill="1" applyBorder="1" applyAlignment="1">
      <alignment horizontal="center" wrapText="1"/>
    </xf>
    <xf numFmtId="0" fontId="0" fillId="0" borderId="14" xfId="54" applyFont="1" applyBorder="1" applyAlignment="1">
      <alignment horizontal="center"/>
      <protection/>
    </xf>
    <xf numFmtId="0" fontId="0" fillId="0" borderId="21" xfId="54" applyFont="1" applyBorder="1" applyAlignment="1">
      <alignment vertical="center" wrapText="1"/>
      <protection/>
    </xf>
    <xf numFmtId="0" fontId="0" fillId="0" borderId="11" xfId="54" applyFont="1" applyBorder="1" applyAlignment="1">
      <alignment horizontal="center" vertical="center" wrapText="1"/>
      <protection/>
    </xf>
    <xf numFmtId="0" fontId="0" fillId="0" borderId="16" xfId="54" applyFont="1" applyBorder="1">
      <alignment/>
      <protection/>
    </xf>
    <xf numFmtId="0" fontId="0" fillId="0" borderId="14" xfId="54" applyFont="1" applyBorder="1">
      <alignment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center" vertical="center"/>
      <protection/>
    </xf>
    <xf numFmtId="49" fontId="19" fillId="0" borderId="10" xfId="54" applyNumberFormat="1" applyFont="1" applyFill="1" applyBorder="1" applyAlignment="1">
      <alignment horizontal="center" vertical="center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49" fontId="16" fillId="0" borderId="10" xfId="54" applyNumberFormat="1" applyFont="1" applyFill="1" applyBorder="1" applyAlignment="1">
      <alignment horizontal="left" vertical="center" wrapText="1"/>
      <protection/>
    </xf>
    <xf numFmtId="174" fontId="1" fillId="0" borderId="10" xfId="54" applyNumberFormat="1" applyFont="1" applyFill="1" applyBorder="1" applyAlignment="1">
      <alignment horizontal="center" vertical="center"/>
      <protection/>
    </xf>
    <xf numFmtId="0" fontId="0" fillId="0" borderId="0" xfId="53" applyFont="1" applyFill="1" applyAlignment="1">
      <alignment horizontal="left" vertical="center"/>
      <protection/>
    </xf>
    <xf numFmtId="0" fontId="0" fillId="0" borderId="0" xfId="53" applyFill="1">
      <alignment/>
      <protection/>
    </xf>
    <xf numFmtId="174" fontId="0" fillId="0" borderId="0" xfId="54" applyNumberFormat="1" applyFont="1">
      <alignment/>
      <protection/>
    </xf>
    <xf numFmtId="174" fontId="9" fillId="0" borderId="0" xfId="54" applyNumberFormat="1" applyFont="1" applyFill="1" applyBorder="1" applyAlignment="1">
      <alignment horizontal="center" vertical="center" wrapText="1"/>
      <protection/>
    </xf>
    <xf numFmtId="174" fontId="6" fillId="0" borderId="0" xfId="54" applyNumberFormat="1" applyFont="1" applyFill="1" applyBorder="1" applyAlignment="1">
      <alignment horizontal="center" vertical="center"/>
      <protection/>
    </xf>
    <xf numFmtId="174" fontId="1" fillId="0" borderId="0" xfId="54" applyNumberFormat="1" applyFont="1" applyBorder="1" applyAlignment="1">
      <alignment horizontal="center" vertical="center"/>
      <protection/>
    </xf>
    <xf numFmtId="174" fontId="2" fillId="0" borderId="0" xfId="54" applyNumberFormat="1" applyFont="1" applyFill="1" applyBorder="1" applyAlignment="1">
      <alignment horizontal="center" vertical="center"/>
      <protection/>
    </xf>
    <xf numFmtId="0" fontId="1" fillId="0" borderId="0" xfId="54" applyFont="1" applyAlignment="1">
      <alignment horizontal="center" vertical="center"/>
      <protection/>
    </xf>
    <xf numFmtId="174" fontId="1" fillId="0" borderId="0" xfId="54" applyNumberFormat="1" applyFont="1" applyAlignment="1">
      <alignment horizontal="center" vertical="center"/>
      <protection/>
    </xf>
    <xf numFmtId="174" fontId="1" fillId="0" borderId="10" xfId="53" applyNumberFormat="1" applyFont="1" applyFill="1" applyBorder="1" applyAlignment="1">
      <alignment horizontal="center" vertical="center"/>
      <protection/>
    </xf>
    <xf numFmtId="49" fontId="1" fillId="0" borderId="10" xfId="56" applyNumberFormat="1" applyFont="1" applyFill="1" applyBorder="1" applyAlignment="1">
      <alignment horizontal="left" vertical="center" wrapText="1"/>
      <protection/>
    </xf>
    <xf numFmtId="49" fontId="3" fillId="0" borderId="10" xfId="56" applyNumberFormat="1" applyFont="1" applyFill="1" applyBorder="1" applyAlignment="1">
      <alignment horizontal="center" vertical="center"/>
      <protection/>
    </xf>
    <xf numFmtId="174" fontId="0" fillId="0" borderId="10" xfId="53" applyNumberFormat="1" applyFont="1" applyFill="1" applyBorder="1" applyAlignment="1">
      <alignment horizontal="center" vertical="center"/>
      <protection/>
    </xf>
    <xf numFmtId="49" fontId="1" fillId="0" borderId="10" xfId="56" applyNumberFormat="1" applyFont="1" applyFill="1" applyBorder="1" applyAlignment="1">
      <alignment horizontal="center" vertical="center"/>
      <protection/>
    </xf>
    <xf numFmtId="49" fontId="0" fillId="0" borderId="11" xfId="56" applyNumberFormat="1" applyFont="1" applyFill="1" applyBorder="1" applyAlignment="1">
      <alignment horizontal="center" vertical="center" wrapText="1"/>
      <protection/>
    </xf>
    <xf numFmtId="49" fontId="23" fillId="0" borderId="10" xfId="54" applyNumberFormat="1" applyFont="1" applyFill="1" applyBorder="1" applyAlignment="1">
      <alignment horizontal="left" vertical="center" wrapText="1"/>
      <protection/>
    </xf>
    <xf numFmtId="49" fontId="16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56" applyFont="1" applyFill="1" applyBorder="1" applyAlignment="1">
      <alignment horizontal="center" vertical="center"/>
      <protection/>
    </xf>
    <xf numFmtId="0" fontId="0" fillId="0" borderId="10" xfId="56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4" fontId="16" fillId="0" borderId="10" xfId="54" applyNumberFormat="1" applyFont="1" applyFill="1" applyBorder="1" applyAlignment="1">
      <alignment horizontal="center" vertical="center"/>
      <protection/>
    </xf>
    <xf numFmtId="49" fontId="1" fillId="0" borderId="10" xfId="56" applyNumberFormat="1" applyFont="1" applyFill="1" applyBorder="1" applyAlignment="1">
      <alignment horizontal="right" vertical="center" wrapText="1"/>
      <protection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72" fillId="0" borderId="0" xfId="0" applyFont="1" applyAlignment="1">
      <alignment horizontal="center" vertical="center"/>
    </xf>
    <xf numFmtId="0" fontId="0" fillId="0" borderId="14" xfId="54" applyFont="1" applyFill="1" applyBorder="1" applyAlignment="1">
      <alignment horizontal="center" vertical="center"/>
      <protection/>
    </xf>
    <xf numFmtId="0" fontId="0" fillId="0" borderId="14" xfId="54" applyFont="1" applyFill="1" applyBorder="1">
      <alignment/>
      <protection/>
    </xf>
    <xf numFmtId="0" fontId="0" fillId="0" borderId="0" xfId="54" applyFont="1" applyAlignment="1">
      <alignment horizontal="center" vertical="center"/>
      <protection/>
    </xf>
    <xf numFmtId="49" fontId="4" fillId="0" borderId="10" xfId="56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174" fontId="1" fillId="0" borderId="10" xfId="56" applyNumberFormat="1" applyFont="1" applyFill="1" applyBorder="1" applyAlignment="1">
      <alignment horizontal="center" vertical="center" wrapText="1"/>
      <protection/>
    </xf>
    <xf numFmtId="49" fontId="1" fillId="0" borderId="14" xfId="56" applyNumberFormat="1" applyFont="1" applyFill="1" applyBorder="1" applyAlignment="1">
      <alignment horizontal="left" vertical="center" wrapText="1"/>
      <protection/>
    </xf>
    <xf numFmtId="174" fontId="4" fillId="0" borderId="0" xfId="56" applyNumberFormat="1" applyFont="1" applyFill="1" applyBorder="1" applyAlignment="1">
      <alignment horizontal="center" vertical="center"/>
      <protection/>
    </xf>
    <xf numFmtId="174" fontId="4" fillId="0" borderId="0" xfId="56" applyNumberFormat="1" applyFont="1" applyFill="1" applyBorder="1" applyAlignment="1">
      <alignment horizontal="center" vertical="center" wrapText="1"/>
      <protection/>
    </xf>
    <xf numFmtId="174" fontId="3" fillId="0" borderId="0" xfId="56" applyNumberFormat="1" applyFont="1" applyFill="1" applyBorder="1" applyAlignment="1">
      <alignment horizontal="center" vertical="center" wrapText="1"/>
      <protection/>
    </xf>
    <xf numFmtId="174" fontId="3" fillId="0" borderId="0" xfId="0" applyNumberFormat="1" applyFont="1" applyFill="1" applyBorder="1" applyAlignment="1">
      <alignment horizontal="center" vertical="center"/>
    </xf>
    <xf numFmtId="0" fontId="0" fillId="0" borderId="10" xfId="56" applyFont="1" applyFill="1" applyBorder="1">
      <alignment/>
      <protection/>
    </xf>
    <xf numFmtId="49" fontId="3" fillId="0" borderId="0" xfId="56" applyNumberFormat="1" applyFont="1" applyFill="1" applyBorder="1" applyAlignment="1">
      <alignment horizontal="center" vertical="center" wrapText="1"/>
      <protection/>
    </xf>
    <xf numFmtId="49" fontId="3" fillId="0" borderId="0" xfId="56" applyNumberFormat="1" applyFont="1" applyFill="1" applyBorder="1" applyAlignment="1">
      <alignment horizontal="left" vertical="center" wrapText="1"/>
      <protection/>
    </xf>
    <xf numFmtId="49" fontId="0" fillId="0" borderId="10" xfId="56" applyNumberFormat="1" applyFont="1" applyFill="1" applyBorder="1" applyAlignment="1">
      <alignment horizontal="left" vertical="center" wrapText="1"/>
      <protection/>
    </xf>
    <xf numFmtId="49" fontId="3" fillId="0" borderId="0" xfId="56" applyNumberFormat="1" applyFont="1" applyFill="1" applyBorder="1" applyAlignment="1">
      <alignment horizontal="center" vertical="center"/>
      <protection/>
    </xf>
    <xf numFmtId="49" fontId="4" fillId="0" borderId="0" xfId="56" applyNumberFormat="1" applyFont="1" applyFill="1" applyBorder="1" applyAlignment="1">
      <alignment horizontal="center" vertical="center"/>
      <protection/>
    </xf>
    <xf numFmtId="49" fontId="4" fillId="0" borderId="0" xfId="56" applyNumberFormat="1" applyFont="1" applyFill="1" applyBorder="1" applyAlignment="1">
      <alignment horizontal="left" vertical="center" wrapText="1"/>
      <protection/>
    </xf>
    <xf numFmtId="49" fontId="4" fillId="0" borderId="0" xfId="56" applyNumberFormat="1" applyFont="1" applyFill="1" applyBorder="1" applyAlignment="1">
      <alignment horizontal="center" vertical="center" wrapText="1"/>
      <protection/>
    </xf>
    <xf numFmtId="174" fontId="4" fillId="0" borderId="0" xfId="0" applyNumberFormat="1" applyFont="1" applyFill="1" applyBorder="1" applyAlignment="1">
      <alignment horizontal="center" vertical="center"/>
    </xf>
    <xf numFmtId="174" fontId="4" fillId="0" borderId="0" xfId="53" applyNumberFormat="1" applyFont="1" applyFill="1" applyBorder="1" applyAlignment="1">
      <alignment horizontal="center" vertical="center"/>
      <protection/>
    </xf>
    <xf numFmtId="0" fontId="3" fillId="0" borderId="0" xfId="56" applyFont="1" applyFill="1" applyBorder="1">
      <alignment/>
      <protection/>
    </xf>
    <xf numFmtId="49" fontId="1" fillId="0" borderId="14" xfId="56" applyNumberFormat="1" applyFont="1" applyFill="1" applyBorder="1" applyAlignment="1">
      <alignment horizontal="center" vertical="center" wrapText="1"/>
      <protection/>
    </xf>
    <xf numFmtId="49" fontId="0" fillId="0" borderId="14" xfId="56" applyNumberFormat="1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left" vertical="top" wrapText="1"/>
      <protection/>
    </xf>
    <xf numFmtId="0" fontId="1" fillId="0" borderId="0" xfId="0" applyFont="1" applyFill="1" applyAlignment="1">
      <alignment horizontal="center" vertical="center"/>
    </xf>
    <xf numFmtId="49" fontId="4" fillId="0" borderId="10" xfId="56" applyNumberFormat="1" applyFont="1" applyFill="1" applyBorder="1" applyAlignment="1">
      <alignment horizontal="center" vertical="center"/>
      <protection/>
    </xf>
    <xf numFmtId="49" fontId="4" fillId="0" borderId="14" xfId="56" applyNumberFormat="1" applyFont="1" applyFill="1" applyBorder="1" applyAlignment="1">
      <alignment horizontal="center" vertical="center"/>
      <protection/>
    </xf>
    <xf numFmtId="49" fontId="0" fillId="0" borderId="10" xfId="56" applyNumberFormat="1" applyFont="1" applyFill="1" applyBorder="1" applyAlignment="1">
      <alignment horizontal="left" vertical="top" wrapText="1"/>
      <protection/>
    </xf>
    <xf numFmtId="0" fontId="1" fillId="0" borderId="10" xfId="0" applyFont="1" applyBorder="1" applyAlignment="1">
      <alignment horizontal="left" vertical="center" wrapText="1"/>
    </xf>
    <xf numFmtId="49" fontId="5" fillId="0" borderId="0" xfId="56" applyNumberFormat="1" applyFont="1" applyFill="1" applyBorder="1" applyAlignment="1">
      <alignment horizontal="center" vertical="center"/>
      <protection/>
    </xf>
    <xf numFmtId="49" fontId="5" fillId="0" borderId="0" xfId="56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/>
    </xf>
    <xf numFmtId="49" fontId="14" fillId="0" borderId="0" xfId="54" applyNumberFormat="1" applyFont="1" applyFill="1" applyBorder="1" applyAlignment="1">
      <alignment horizontal="left" vertical="center"/>
      <protection/>
    </xf>
    <xf numFmtId="49" fontId="73" fillId="0" borderId="18" xfId="5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17" fontId="0" fillId="0" borderId="0" xfId="0" applyNumberFormat="1" applyFont="1" applyFill="1" applyAlignment="1">
      <alignment/>
    </xf>
    <xf numFmtId="174" fontId="9" fillId="0" borderId="10" xfId="54" applyNumberFormat="1" applyFont="1" applyFill="1" applyBorder="1" applyAlignment="1">
      <alignment horizontal="center" vertical="center" wrapText="1"/>
      <protection/>
    </xf>
    <xf numFmtId="49" fontId="1" fillId="0" borderId="0" xfId="56" applyNumberFormat="1" applyFont="1" applyFill="1" applyBorder="1" applyAlignment="1">
      <alignment horizontal="left" vertical="center" wrapText="1"/>
      <protection/>
    </xf>
    <xf numFmtId="49" fontId="1" fillId="0" borderId="0" xfId="56" applyNumberFormat="1" applyFont="1" applyFill="1" applyBorder="1" applyAlignment="1">
      <alignment horizontal="right" vertical="center" wrapText="1"/>
      <protection/>
    </xf>
    <xf numFmtId="49" fontId="1" fillId="0" borderId="0" xfId="56" applyNumberFormat="1" applyFont="1" applyFill="1" applyBorder="1" applyAlignment="1">
      <alignment horizontal="left" vertical="top" wrapText="1"/>
      <protection/>
    </xf>
    <xf numFmtId="49" fontId="1" fillId="0" borderId="0" xfId="56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174" fontId="74" fillId="0" borderId="0" xfId="0" applyNumberFormat="1" applyFont="1" applyAlignment="1">
      <alignment horizontal="center" vertical="center"/>
    </xf>
    <xf numFmtId="0" fontId="0" fillId="0" borderId="0" xfId="54" applyFont="1">
      <alignment/>
      <protection/>
    </xf>
    <xf numFmtId="49" fontId="11" fillId="0" borderId="12" xfId="54" applyNumberFormat="1" applyFont="1" applyFill="1" applyBorder="1" applyAlignment="1">
      <alignment horizontal="center" vertical="center" wrapText="1"/>
      <protection/>
    </xf>
    <xf numFmtId="49" fontId="11" fillId="0" borderId="13" xfId="54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74" fontId="1" fillId="0" borderId="0" xfId="56" applyNumberFormat="1" applyFont="1" applyFill="1" applyBorder="1" applyAlignment="1">
      <alignment horizontal="center" vertical="center" wrapText="1"/>
      <protection/>
    </xf>
    <xf numFmtId="174" fontId="1" fillId="0" borderId="10" xfId="0" applyNumberFormat="1" applyFont="1" applyBorder="1" applyAlignment="1">
      <alignment horizontal="center" vertical="center"/>
    </xf>
    <xf numFmtId="174" fontId="74" fillId="0" borderId="0" xfId="0" applyNumberFormat="1" applyFont="1" applyFill="1" applyBorder="1" applyAlignment="1">
      <alignment horizontal="center" vertical="center"/>
    </xf>
    <xf numFmtId="174" fontId="75" fillId="0" borderId="0" xfId="0" applyNumberFormat="1" applyFont="1" applyFill="1" applyBorder="1" applyAlignment="1">
      <alignment horizontal="center" vertical="center"/>
    </xf>
    <xf numFmtId="49" fontId="2" fillId="0" borderId="10" xfId="56" applyNumberFormat="1" applyFont="1" applyFill="1" applyBorder="1" applyAlignment="1">
      <alignment horizontal="center" vertical="center" wrapText="1"/>
      <protection/>
    </xf>
    <xf numFmtId="49" fontId="3" fillId="0" borderId="10" xfId="56" applyNumberFormat="1" applyFont="1" applyFill="1" applyBorder="1" applyAlignment="1">
      <alignment horizontal="left" vertical="center" wrapText="1"/>
      <protection/>
    </xf>
    <xf numFmtId="49" fontId="7" fillId="0" borderId="10" xfId="56" applyNumberFormat="1" applyFont="1" applyFill="1" applyBorder="1" applyAlignment="1">
      <alignment horizontal="center" vertical="center" wrapText="1"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174" fontId="1" fillId="0" borderId="10" xfId="56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16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74" fontId="27" fillId="0" borderId="10" xfId="0" applyNumberFormat="1" applyFont="1" applyBorder="1" applyAlignment="1">
      <alignment horizontal="center" vertical="center" wrapText="1"/>
    </xf>
    <xf numFmtId="174" fontId="26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56" applyFont="1" applyFill="1" applyBorder="1">
      <alignment/>
      <protection/>
    </xf>
    <xf numFmtId="174" fontId="1" fillId="0" borderId="0" xfId="0" applyNumberFormat="1" applyFont="1" applyFill="1" applyBorder="1" applyAlignment="1">
      <alignment horizontal="center" vertical="center"/>
    </xf>
    <xf numFmtId="49" fontId="0" fillId="0" borderId="0" xfId="56" applyNumberFormat="1" applyFont="1" applyFill="1" applyBorder="1" applyAlignment="1">
      <alignment horizontal="left" vertical="center" wrapText="1"/>
      <protection/>
    </xf>
    <xf numFmtId="49" fontId="0" fillId="0" borderId="0" xfId="56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174" fontId="0" fillId="0" borderId="0" xfId="0" applyNumberFormat="1" applyFont="1" applyFill="1" applyBorder="1" applyAlignment="1">
      <alignment horizontal="center" vertical="center"/>
    </xf>
    <xf numFmtId="174" fontId="76" fillId="0" borderId="18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4" fontId="0" fillId="0" borderId="10" xfId="56" applyNumberFormat="1" applyFont="1" applyFill="1" applyBorder="1" applyAlignment="1">
      <alignment horizontal="center" vertical="center"/>
      <protection/>
    </xf>
    <xf numFmtId="0" fontId="3" fillId="0" borderId="0" xfId="53" applyFont="1" applyAlignment="1">
      <alignment horizontal="center" vertical="center" wrapText="1"/>
      <protection/>
    </xf>
    <xf numFmtId="49" fontId="0" fillId="0" borderId="0" xfId="53" applyNumberFormat="1" applyFont="1">
      <alignment/>
      <protection/>
    </xf>
    <xf numFmtId="0" fontId="0" fillId="0" borderId="0" xfId="53" applyFont="1" applyAlignment="1">
      <alignment horizontal="right"/>
      <protection/>
    </xf>
    <xf numFmtId="0" fontId="0" fillId="0" borderId="0" xfId="53">
      <alignment/>
      <protection/>
    </xf>
    <xf numFmtId="0" fontId="1" fillId="0" borderId="0" xfId="53" applyFont="1" applyFill="1">
      <alignment/>
      <protection/>
    </xf>
    <xf numFmtId="0" fontId="3" fillId="0" borderId="0" xfId="53" applyFont="1" applyAlignment="1">
      <alignment horizontal="left" vertical="center" wrapText="1"/>
      <protection/>
    </xf>
    <xf numFmtId="0" fontId="0" fillId="0" borderId="0" xfId="53" applyFont="1" applyFill="1">
      <alignment/>
      <protection/>
    </xf>
    <xf numFmtId="0" fontId="9" fillId="0" borderId="0" xfId="53" applyFont="1" applyFill="1">
      <alignment/>
      <protection/>
    </xf>
    <xf numFmtId="0" fontId="0" fillId="0" borderId="0" xfId="53" applyFont="1">
      <alignment/>
      <protection/>
    </xf>
    <xf numFmtId="0" fontId="9" fillId="0" borderId="0" xfId="53" applyFont="1">
      <alignment/>
      <protection/>
    </xf>
    <xf numFmtId="0" fontId="5" fillId="0" borderId="0" xfId="53" applyFont="1" applyAlignment="1">
      <alignment horizontal="center" vertical="center"/>
      <protection/>
    </xf>
    <xf numFmtId="0" fontId="28" fillId="0" borderId="0" xfId="53" applyFont="1">
      <alignment/>
      <protection/>
    </xf>
    <xf numFmtId="0" fontId="29" fillId="0" borderId="0" xfId="53" applyFont="1">
      <alignment/>
      <protection/>
    </xf>
    <xf numFmtId="0" fontId="5" fillId="0" borderId="0" xfId="53" applyFont="1" applyAlignment="1">
      <alignment horizontal="left" vertical="center"/>
      <protection/>
    </xf>
    <xf numFmtId="0" fontId="4" fillId="0" borderId="0" xfId="53" applyFont="1" applyAlignment="1">
      <alignment horizontal="right"/>
      <protection/>
    </xf>
    <xf numFmtId="49" fontId="1" fillId="0" borderId="22" xfId="53" applyNumberFormat="1" applyFont="1" applyBorder="1" applyAlignment="1">
      <alignment horizontal="center" vertical="center" wrapText="1"/>
      <protection/>
    </xf>
    <xf numFmtId="49" fontId="1" fillId="0" borderId="23" xfId="53" applyNumberFormat="1" applyFont="1" applyBorder="1" applyAlignment="1">
      <alignment horizontal="center" vertical="center" wrapText="1"/>
      <protection/>
    </xf>
    <xf numFmtId="49" fontId="1" fillId="0" borderId="24" xfId="53" applyNumberFormat="1" applyFont="1" applyBorder="1" applyAlignment="1">
      <alignment horizontal="center" vertical="center" wrapText="1"/>
      <protection/>
    </xf>
    <xf numFmtId="49" fontId="1" fillId="0" borderId="14" xfId="53" applyNumberFormat="1" applyFont="1" applyBorder="1" applyAlignment="1">
      <alignment horizontal="left" vertical="center" wrapText="1"/>
      <protection/>
    </xf>
    <xf numFmtId="49" fontId="5" fillId="0" borderId="14" xfId="53" applyNumberFormat="1" applyFont="1" applyBorder="1" applyAlignment="1">
      <alignment horizontal="left" vertical="center" wrapText="1"/>
      <protection/>
    </xf>
    <xf numFmtId="174" fontId="5" fillId="0" borderId="14" xfId="53" applyNumberFormat="1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49" fontId="5" fillId="0" borderId="10" xfId="53" applyNumberFormat="1" applyFont="1" applyBorder="1" applyAlignment="1">
      <alignment horizontal="left" vertical="center" wrapText="1"/>
      <protection/>
    </xf>
    <xf numFmtId="174" fontId="5" fillId="0" borderId="1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left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Alignment="1">
      <alignment horizontal="left"/>
      <protection/>
    </xf>
    <xf numFmtId="0" fontId="2" fillId="0" borderId="0" xfId="53" applyFont="1">
      <alignment/>
      <protection/>
    </xf>
    <xf numFmtId="0" fontId="1" fillId="0" borderId="0" xfId="53" applyFont="1">
      <alignment/>
      <protection/>
    </xf>
    <xf numFmtId="0" fontId="2" fillId="0" borderId="10" xfId="53" applyFont="1" applyBorder="1" applyAlignment="1">
      <alignment horizontal="left" vertical="center"/>
      <protection/>
    </xf>
    <xf numFmtId="0" fontId="6" fillId="0" borderId="11" xfId="53" applyFont="1" applyBorder="1" applyAlignment="1">
      <alignment horizontal="left" vertical="center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49" fontId="2" fillId="0" borderId="11" xfId="53" applyNumberFormat="1" applyFont="1" applyBorder="1" applyAlignment="1">
      <alignment horizontal="center" vertical="center" wrapText="1"/>
      <protection/>
    </xf>
    <xf numFmtId="0" fontId="0" fillId="0" borderId="14" xfId="53" applyBorder="1">
      <alignment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49" fontId="0" fillId="0" borderId="10" xfId="53" applyNumberFormat="1" applyFont="1" applyBorder="1" applyAlignment="1">
      <alignment horizontal="center" vertical="center" wrapText="1"/>
      <protection/>
    </xf>
    <xf numFmtId="49" fontId="1" fillId="0" borderId="14" xfId="53" applyNumberFormat="1" applyFont="1" applyBorder="1" applyAlignment="1">
      <alignment horizontal="center" vertical="center" wrapText="1"/>
      <protection/>
    </xf>
    <xf numFmtId="49" fontId="2" fillId="0" borderId="10" xfId="53" applyNumberFormat="1" applyFont="1" applyBorder="1" applyAlignment="1">
      <alignment horizontal="left" vertical="center" wrapText="1"/>
      <protection/>
    </xf>
    <xf numFmtId="0" fontId="0" fillId="0" borderId="10" xfId="53" applyBorder="1" applyAlignment="1">
      <alignment horizontal="center" vertical="center"/>
      <protection/>
    </xf>
    <xf numFmtId="0" fontId="6" fillId="0" borderId="10" xfId="53" applyFont="1" applyBorder="1" applyAlignment="1">
      <alignment vertical="center" wrapText="1"/>
      <protection/>
    </xf>
    <xf numFmtId="0" fontId="2" fillId="0" borderId="0" xfId="53" applyFont="1" applyAlignment="1">
      <alignment horizontal="center"/>
      <protection/>
    </xf>
    <xf numFmtId="0" fontId="4" fillId="0" borderId="0" xfId="53" applyFont="1" applyFill="1">
      <alignment/>
      <protection/>
    </xf>
    <xf numFmtId="0" fontId="3" fillId="0" borderId="0" xfId="53" applyFont="1" applyFill="1">
      <alignment/>
      <protection/>
    </xf>
    <xf numFmtId="0" fontId="3" fillId="0" borderId="0" xfId="53" applyFont="1">
      <alignment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justify" vertical="center" wrapText="1"/>
    </xf>
    <xf numFmtId="49" fontId="24" fillId="0" borderId="10" xfId="0" applyNumberFormat="1" applyFont="1" applyBorder="1" applyAlignment="1">
      <alignment wrapText="1"/>
    </xf>
    <xf numFmtId="0" fontId="30" fillId="0" borderId="0" xfId="0" applyFont="1" applyAlignment="1">
      <alignment horizontal="left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justify" vertical="center" wrapText="1"/>
    </xf>
    <xf numFmtId="3" fontId="24" fillId="0" borderId="10" xfId="0" applyNumberFormat="1" applyFont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1" fillId="0" borderId="19" xfId="56" applyNumberFormat="1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7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center"/>
    </xf>
    <xf numFmtId="174" fontId="1" fillId="0" borderId="0" xfId="53" applyNumberFormat="1" applyFont="1" applyFill="1" applyBorder="1" applyAlignment="1">
      <alignment horizontal="center" vertical="center"/>
      <protection/>
    </xf>
    <xf numFmtId="174" fontId="0" fillId="0" borderId="0" xfId="53" applyNumberFormat="1" applyFont="1" applyFill="1" applyBorder="1" applyAlignment="1">
      <alignment horizontal="center" vertical="center"/>
      <protection/>
    </xf>
    <xf numFmtId="174" fontId="74" fillId="0" borderId="0" xfId="56" applyNumberFormat="1" applyFont="1" applyFill="1" applyBorder="1" applyAlignment="1">
      <alignment horizontal="center" vertical="center" wrapText="1"/>
      <protection/>
    </xf>
    <xf numFmtId="174" fontId="74" fillId="0" borderId="0" xfId="56" applyNumberFormat="1" applyFont="1" applyFill="1" applyBorder="1" applyAlignment="1">
      <alignment horizontal="center" vertical="center"/>
      <protection/>
    </xf>
    <xf numFmtId="174" fontId="75" fillId="0" borderId="0" xfId="56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74" fontId="0" fillId="0" borderId="0" xfId="0" applyNumberForma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wrapText="1"/>
    </xf>
    <xf numFmtId="174" fontId="0" fillId="0" borderId="10" xfId="0" applyNumberFormat="1" applyFill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174" fontId="26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174" fontId="27" fillId="0" borderId="0" xfId="0" applyNumberFormat="1" applyFont="1" applyBorder="1" applyAlignment="1">
      <alignment horizontal="center" vertical="center" wrapText="1"/>
    </xf>
    <xf numFmtId="174" fontId="76" fillId="0" borderId="0" xfId="0" applyNumberFormat="1" applyFont="1" applyBorder="1" applyAlignment="1">
      <alignment horizontal="center" vertical="center" wrapText="1"/>
    </xf>
    <xf numFmtId="49" fontId="0" fillId="0" borderId="25" xfId="54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vertical="center"/>
    </xf>
    <xf numFmtId="174" fontId="27" fillId="0" borderId="1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174" fontId="27" fillId="0" borderId="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justify" vertical="center" wrapText="1"/>
    </xf>
    <xf numFmtId="49" fontId="77" fillId="0" borderId="0" xfId="56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РАСХОДЫструктуры 2006" xfId="55"/>
    <cellStyle name="Обычный_РАСХОДЫструктуры 2006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2"/>
  <sheetViews>
    <sheetView zoomScale="80" zoomScaleNormal="80" zoomScalePageLayoutView="0" workbookViewId="0" topLeftCell="A1">
      <selection activeCell="D89" sqref="D89:E91"/>
    </sheetView>
  </sheetViews>
  <sheetFormatPr defaultColWidth="9.140625" defaultRowHeight="12.75"/>
  <cols>
    <col min="1" max="1" width="8.7109375" style="26" customWidth="1"/>
    <col min="2" max="2" width="9.57421875" style="26" customWidth="1"/>
    <col min="3" max="3" width="20.8515625" style="26" customWidth="1"/>
    <col min="4" max="4" width="35.28125" style="26" customWidth="1"/>
    <col min="5" max="5" width="20.00390625" style="26" customWidth="1"/>
    <col min="6" max="6" width="9.28125" style="26" customWidth="1"/>
    <col min="7" max="7" width="9.421875" style="27" customWidth="1"/>
    <col min="8" max="9" width="8.28125" style="27" customWidth="1"/>
    <col min="10" max="10" width="8.140625" style="26" customWidth="1"/>
    <col min="11" max="16384" width="9.140625" style="26" customWidth="1"/>
  </cols>
  <sheetData>
    <row r="1" spans="1:6" ht="12.75">
      <c r="A1" s="28"/>
      <c r="B1" s="28"/>
      <c r="C1" s="28"/>
      <c r="D1" s="19" t="s">
        <v>654</v>
      </c>
      <c r="E1" s="197"/>
      <c r="F1" s="9"/>
    </row>
    <row r="2" spans="1:6" ht="12.75">
      <c r="A2" s="28"/>
      <c r="B2" s="28"/>
      <c r="C2" s="10"/>
      <c r="D2" s="10" t="s">
        <v>510</v>
      </c>
      <c r="E2" s="197"/>
      <c r="F2" s="9"/>
    </row>
    <row r="3" spans="1:6" ht="12.75">
      <c r="A3" s="28"/>
      <c r="B3" s="28"/>
      <c r="C3" s="28"/>
      <c r="D3" s="10" t="s">
        <v>509</v>
      </c>
      <c r="E3" s="197"/>
      <c r="F3" s="9"/>
    </row>
    <row r="4" spans="1:6" ht="12.75">
      <c r="A4" s="28"/>
      <c r="B4" s="28"/>
      <c r="C4" s="28"/>
      <c r="D4" s="1" t="s">
        <v>508</v>
      </c>
      <c r="E4" s="197"/>
      <c r="F4" s="9"/>
    </row>
    <row r="5" spans="1:6" ht="12.75">
      <c r="A5" s="28"/>
      <c r="B5" s="28"/>
      <c r="C5" s="28"/>
      <c r="D5" s="1" t="s">
        <v>511</v>
      </c>
      <c r="E5" s="197"/>
      <c r="F5" s="9"/>
    </row>
    <row r="6" spans="1:5" ht="12.75">
      <c r="A6" s="28"/>
      <c r="B6" s="28"/>
      <c r="C6" s="28"/>
      <c r="D6" s="10" t="s">
        <v>512</v>
      </c>
      <c r="E6" s="197"/>
    </row>
    <row r="7" spans="1:5" ht="12.75">
      <c r="A7" s="28"/>
      <c r="B7" s="28"/>
      <c r="C7" s="28"/>
      <c r="D7" s="28"/>
      <c r="E7" s="28"/>
    </row>
    <row r="8" spans="1:5" ht="15.75">
      <c r="A8" s="29"/>
      <c r="B8" s="30" t="s">
        <v>465</v>
      </c>
      <c r="C8" s="185" t="s">
        <v>464</v>
      </c>
      <c r="D8" s="31"/>
      <c r="E8" s="31"/>
    </row>
    <row r="9" spans="1:5" ht="15">
      <c r="A9" s="29"/>
      <c r="B9" s="32" t="s">
        <v>466</v>
      </c>
      <c r="C9" s="28"/>
      <c r="D9" s="28"/>
      <c r="E9" s="28"/>
    </row>
    <row r="10" spans="1:5" ht="25.5" customHeight="1">
      <c r="A10" s="29"/>
      <c r="B10" s="30" t="s">
        <v>467</v>
      </c>
      <c r="C10" s="185" t="s">
        <v>522</v>
      </c>
      <c r="D10" s="31"/>
      <c r="E10" s="31"/>
    </row>
    <row r="11" spans="1:5" ht="12.75">
      <c r="A11" s="33"/>
      <c r="B11" s="34"/>
      <c r="C11" s="28"/>
      <c r="D11" s="35"/>
      <c r="E11" s="35" t="s">
        <v>18</v>
      </c>
    </row>
    <row r="12" spans="1:5" ht="31.5" customHeight="1">
      <c r="A12" s="198" t="s">
        <v>87</v>
      </c>
      <c r="B12" s="330" t="s">
        <v>202</v>
      </c>
      <c r="C12" s="330"/>
      <c r="D12" s="199" t="s">
        <v>141</v>
      </c>
      <c r="E12" s="109" t="s">
        <v>203</v>
      </c>
    </row>
    <row r="13" spans="1:5" ht="42.75" customHeight="1">
      <c r="A13" s="110"/>
      <c r="B13" s="111" t="s">
        <v>204</v>
      </c>
      <c r="C13" s="112" t="s">
        <v>205</v>
      </c>
      <c r="D13" s="113"/>
      <c r="E13" s="114"/>
    </row>
    <row r="14" spans="1:11" ht="30.75" customHeight="1">
      <c r="A14" s="38" t="s">
        <v>142</v>
      </c>
      <c r="B14" s="44"/>
      <c r="C14" s="39" t="s">
        <v>19</v>
      </c>
      <c r="D14" s="76" t="s">
        <v>293</v>
      </c>
      <c r="E14" s="40">
        <f>E15+E26+E28+E31+E36+E43+E47+E65</f>
        <v>42226.1</v>
      </c>
      <c r="H14" s="41"/>
      <c r="I14" s="41"/>
      <c r="J14" s="41"/>
      <c r="K14" s="41"/>
    </row>
    <row r="15" spans="1:11" ht="21" customHeight="1">
      <c r="A15" s="43" t="s">
        <v>143</v>
      </c>
      <c r="B15" s="44"/>
      <c r="C15" s="45" t="s">
        <v>20</v>
      </c>
      <c r="D15" s="46" t="s">
        <v>144</v>
      </c>
      <c r="E15" s="47">
        <f>E16+E22+E25</f>
        <v>33285</v>
      </c>
      <c r="H15" s="48"/>
      <c r="I15" s="48"/>
      <c r="J15" s="48"/>
      <c r="K15" s="48"/>
    </row>
    <row r="16" spans="1:11" ht="47.25" customHeight="1">
      <c r="A16" s="43" t="s">
        <v>145</v>
      </c>
      <c r="B16" s="50"/>
      <c r="C16" s="39" t="s">
        <v>57</v>
      </c>
      <c r="D16" s="46" t="s">
        <v>56</v>
      </c>
      <c r="E16" s="47">
        <f>E17+E18+E19+E20+E21</f>
        <v>17200</v>
      </c>
      <c r="H16" s="51"/>
      <c r="I16" s="51"/>
      <c r="J16" s="51"/>
      <c r="K16" s="51"/>
    </row>
    <row r="17" spans="1:11" ht="50.25" customHeight="1">
      <c r="A17" s="53" t="s">
        <v>199</v>
      </c>
      <c r="B17" s="88">
        <v>182</v>
      </c>
      <c r="C17" s="54" t="s">
        <v>168</v>
      </c>
      <c r="D17" s="55" t="s">
        <v>58</v>
      </c>
      <c r="E17" s="56">
        <v>11500</v>
      </c>
      <c r="H17" s="70"/>
      <c r="I17" s="57"/>
      <c r="J17" s="70"/>
      <c r="K17" s="70"/>
    </row>
    <row r="18" spans="1:11" ht="66" customHeight="1">
      <c r="A18" s="53" t="s">
        <v>170</v>
      </c>
      <c r="B18" s="88">
        <v>182</v>
      </c>
      <c r="C18" s="54" t="s">
        <v>169</v>
      </c>
      <c r="D18" s="55" t="s">
        <v>206</v>
      </c>
      <c r="E18" s="56">
        <v>0</v>
      </c>
      <c r="H18" s="63"/>
      <c r="I18" s="124"/>
      <c r="J18" s="63"/>
      <c r="K18" s="63"/>
    </row>
    <row r="19" spans="1:11" ht="65.25" customHeight="1">
      <c r="A19" s="53" t="s">
        <v>200</v>
      </c>
      <c r="B19" s="88">
        <v>182</v>
      </c>
      <c r="C19" s="54" t="s">
        <v>172</v>
      </c>
      <c r="D19" s="55" t="s">
        <v>171</v>
      </c>
      <c r="E19" s="90">
        <v>4500</v>
      </c>
      <c r="H19" s="63"/>
      <c r="I19" s="64"/>
      <c r="J19" s="63"/>
      <c r="K19" s="63"/>
    </row>
    <row r="20" spans="1:11" ht="78.75" customHeight="1">
      <c r="A20" s="53" t="s">
        <v>201</v>
      </c>
      <c r="B20" s="88">
        <v>182</v>
      </c>
      <c r="C20" s="54" t="s">
        <v>173</v>
      </c>
      <c r="D20" s="55" t="s">
        <v>207</v>
      </c>
      <c r="E20" s="90">
        <v>0</v>
      </c>
      <c r="H20" s="57"/>
      <c r="I20" s="64"/>
      <c r="J20" s="57"/>
      <c r="K20" s="57"/>
    </row>
    <row r="21" spans="1:11" ht="40.5" customHeight="1">
      <c r="A21" s="53" t="s">
        <v>208</v>
      </c>
      <c r="B21" s="88">
        <v>182</v>
      </c>
      <c r="C21" s="54" t="s">
        <v>209</v>
      </c>
      <c r="D21" s="55" t="s">
        <v>210</v>
      </c>
      <c r="E21" s="90">
        <v>1200</v>
      </c>
      <c r="H21" s="57"/>
      <c r="I21" s="64"/>
      <c r="J21" s="57"/>
      <c r="K21" s="57"/>
    </row>
    <row r="22" spans="1:11" ht="40.5" customHeight="1">
      <c r="A22" s="43" t="s">
        <v>102</v>
      </c>
      <c r="B22" s="50"/>
      <c r="C22" s="45" t="s">
        <v>21</v>
      </c>
      <c r="D22" s="46" t="s">
        <v>146</v>
      </c>
      <c r="E22" s="47">
        <f>E23+E24</f>
        <v>16000</v>
      </c>
      <c r="H22" s="59"/>
      <c r="I22" s="59"/>
      <c r="J22" s="59"/>
      <c r="K22" s="59"/>
    </row>
    <row r="23" spans="1:11" ht="33" customHeight="1">
      <c r="A23" s="53" t="s">
        <v>104</v>
      </c>
      <c r="B23" s="88">
        <v>182</v>
      </c>
      <c r="C23" s="54" t="s">
        <v>211</v>
      </c>
      <c r="D23" s="55" t="s">
        <v>146</v>
      </c>
      <c r="E23" s="56">
        <v>16000</v>
      </c>
      <c r="H23" s="125"/>
      <c r="I23" s="64"/>
      <c r="J23" s="125"/>
      <c r="K23" s="57"/>
    </row>
    <row r="24" spans="1:11" ht="54.75" customHeight="1">
      <c r="A24" s="53" t="s">
        <v>105</v>
      </c>
      <c r="B24" s="88">
        <v>182</v>
      </c>
      <c r="C24" s="54" t="s">
        <v>174</v>
      </c>
      <c r="D24" s="55" t="s">
        <v>212</v>
      </c>
      <c r="E24" s="56">
        <v>0</v>
      </c>
      <c r="H24" s="64"/>
      <c r="I24" s="64"/>
      <c r="J24" s="57"/>
      <c r="K24" s="57"/>
    </row>
    <row r="25" spans="1:11" ht="44.25" customHeight="1">
      <c r="A25" s="43" t="s">
        <v>127</v>
      </c>
      <c r="B25" s="50">
        <v>182</v>
      </c>
      <c r="C25" s="45" t="s">
        <v>474</v>
      </c>
      <c r="D25" s="46" t="s">
        <v>268</v>
      </c>
      <c r="E25" s="145">
        <v>85</v>
      </c>
      <c r="H25" s="64"/>
      <c r="I25" s="64"/>
      <c r="J25" s="57"/>
      <c r="K25" s="57"/>
    </row>
    <row r="26" spans="1:11" ht="17.25" customHeight="1">
      <c r="A26" s="43" t="s">
        <v>147</v>
      </c>
      <c r="B26" s="44"/>
      <c r="C26" s="45" t="s">
        <v>22</v>
      </c>
      <c r="D26" s="46" t="s">
        <v>148</v>
      </c>
      <c r="E26" s="58">
        <f>E27</f>
        <v>6500</v>
      </c>
      <c r="H26" s="126"/>
      <c r="I26" s="126"/>
      <c r="J26" s="126"/>
      <c r="K26" s="126"/>
    </row>
    <row r="27" spans="1:11" ht="90" customHeight="1">
      <c r="A27" s="60" t="s">
        <v>149</v>
      </c>
      <c r="B27" s="44">
        <v>182</v>
      </c>
      <c r="C27" s="54" t="s">
        <v>23</v>
      </c>
      <c r="D27" s="61" t="s">
        <v>475</v>
      </c>
      <c r="E27" s="89">
        <v>6500</v>
      </c>
      <c r="H27" s="64"/>
      <c r="I27" s="64"/>
      <c r="J27" s="57"/>
      <c r="K27" s="57"/>
    </row>
    <row r="28" spans="1:11" ht="56.25" customHeight="1">
      <c r="A28" s="43" t="s">
        <v>90</v>
      </c>
      <c r="B28" s="44"/>
      <c r="C28" s="45" t="s">
        <v>186</v>
      </c>
      <c r="D28" s="46" t="s">
        <v>187</v>
      </c>
      <c r="E28" s="58">
        <f>E29</f>
        <v>0</v>
      </c>
      <c r="H28" s="59"/>
      <c r="I28" s="59"/>
      <c r="J28" s="59"/>
      <c r="K28" s="59"/>
    </row>
    <row r="29" spans="1:11" ht="18" customHeight="1">
      <c r="A29" s="65" t="s">
        <v>109</v>
      </c>
      <c r="B29" s="44"/>
      <c r="C29" s="39" t="s">
        <v>188</v>
      </c>
      <c r="D29" s="66" t="s">
        <v>189</v>
      </c>
      <c r="E29" s="62">
        <f>E30</f>
        <v>0</v>
      </c>
      <c r="H29" s="127"/>
      <c r="I29" s="127"/>
      <c r="J29" s="127"/>
      <c r="K29" s="127"/>
    </row>
    <row r="30" spans="1:11" ht="32.25" customHeight="1">
      <c r="A30" s="94" t="s">
        <v>190</v>
      </c>
      <c r="B30" s="44">
        <v>182</v>
      </c>
      <c r="C30" s="54" t="s">
        <v>191</v>
      </c>
      <c r="D30" s="61" t="s">
        <v>192</v>
      </c>
      <c r="E30" s="62">
        <v>0</v>
      </c>
      <c r="H30" s="57"/>
      <c r="I30" s="64"/>
      <c r="J30" s="57"/>
      <c r="K30" s="57"/>
    </row>
    <row r="31" spans="1:11" ht="65.25" customHeight="1">
      <c r="A31" s="43" t="s">
        <v>96</v>
      </c>
      <c r="B31" s="44"/>
      <c r="C31" s="39" t="s">
        <v>24</v>
      </c>
      <c r="D31" s="46" t="s">
        <v>150</v>
      </c>
      <c r="E31" s="58">
        <f>E32+E34</f>
        <v>0</v>
      </c>
      <c r="H31" s="51"/>
      <c r="I31" s="51"/>
      <c r="J31" s="51"/>
      <c r="K31" s="51"/>
    </row>
    <row r="32" spans="1:11" ht="75.75" customHeight="1">
      <c r="A32" s="65" t="s">
        <v>110</v>
      </c>
      <c r="B32" s="44"/>
      <c r="C32" s="39" t="s">
        <v>25</v>
      </c>
      <c r="D32" s="66" t="s">
        <v>26</v>
      </c>
      <c r="E32" s="62">
        <f>E33</f>
        <v>0</v>
      </c>
      <c r="H32" s="127"/>
      <c r="I32" s="127"/>
      <c r="J32" s="127"/>
      <c r="K32" s="127"/>
    </row>
    <row r="33" spans="1:11" ht="102.75" customHeight="1">
      <c r="A33" s="53" t="s">
        <v>151</v>
      </c>
      <c r="B33" s="44">
        <v>978</v>
      </c>
      <c r="C33" s="54" t="s">
        <v>27</v>
      </c>
      <c r="D33" s="61" t="s">
        <v>476</v>
      </c>
      <c r="E33" s="90">
        <v>0</v>
      </c>
      <c r="H33" s="70"/>
      <c r="I33" s="64"/>
      <c r="J33" s="70"/>
      <c r="K33" s="63"/>
    </row>
    <row r="34" spans="1:11" ht="113.25" customHeight="1">
      <c r="A34" s="65" t="s">
        <v>137</v>
      </c>
      <c r="B34" s="44"/>
      <c r="C34" s="39" t="s">
        <v>70</v>
      </c>
      <c r="D34" s="67" t="s">
        <v>213</v>
      </c>
      <c r="E34" s="62">
        <f>E35</f>
        <v>0</v>
      </c>
      <c r="H34" s="52"/>
      <c r="I34" s="52"/>
      <c r="J34" s="52"/>
      <c r="K34" s="52"/>
    </row>
    <row r="35" spans="1:11" ht="125.25" customHeight="1">
      <c r="A35" s="60" t="s">
        <v>152</v>
      </c>
      <c r="B35" s="44">
        <v>978</v>
      </c>
      <c r="C35" s="54" t="s">
        <v>74</v>
      </c>
      <c r="D35" s="68" t="s">
        <v>477</v>
      </c>
      <c r="E35" s="90">
        <v>0</v>
      </c>
      <c r="H35" s="125"/>
      <c r="I35" s="64"/>
      <c r="J35" s="125"/>
      <c r="K35" s="125"/>
    </row>
    <row r="36" spans="1:11" ht="45" customHeight="1">
      <c r="A36" s="43" t="s">
        <v>97</v>
      </c>
      <c r="B36" s="44"/>
      <c r="C36" s="39" t="s">
        <v>28</v>
      </c>
      <c r="D36" s="46" t="s">
        <v>214</v>
      </c>
      <c r="E36" s="58">
        <f>E37+E39</f>
        <v>0</v>
      </c>
      <c r="H36" s="59"/>
      <c r="I36" s="59"/>
      <c r="J36" s="59"/>
      <c r="K36" s="59"/>
    </row>
    <row r="37" spans="1:11" ht="34.5" customHeight="1">
      <c r="A37" s="65" t="s">
        <v>111</v>
      </c>
      <c r="B37" s="44"/>
      <c r="C37" s="39" t="s">
        <v>251</v>
      </c>
      <c r="D37" s="66" t="s">
        <v>250</v>
      </c>
      <c r="E37" s="62">
        <v>0</v>
      </c>
      <c r="H37" s="59"/>
      <c r="I37" s="59"/>
      <c r="J37" s="59"/>
      <c r="K37" s="59"/>
    </row>
    <row r="38" spans="1:11" ht="79.5" customHeight="1">
      <c r="A38" s="53" t="s">
        <v>252</v>
      </c>
      <c r="B38" s="44">
        <v>978</v>
      </c>
      <c r="C38" s="54" t="s">
        <v>253</v>
      </c>
      <c r="D38" s="71" t="s">
        <v>478</v>
      </c>
      <c r="E38" s="189">
        <v>0</v>
      </c>
      <c r="H38" s="59"/>
      <c r="I38" s="59"/>
      <c r="J38" s="59"/>
      <c r="K38" s="59"/>
    </row>
    <row r="39" spans="1:11" ht="30.75" customHeight="1">
      <c r="A39" s="65" t="s">
        <v>239</v>
      </c>
      <c r="B39" s="44"/>
      <c r="C39" s="39" t="s">
        <v>215</v>
      </c>
      <c r="D39" s="66" t="s">
        <v>216</v>
      </c>
      <c r="E39" s="58">
        <f>E40</f>
        <v>0</v>
      </c>
      <c r="H39" s="52"/>
      <c r="I39" s="52"/>
      <c r="J39" s="52"/>
      <c r="K39" s="52"/>
    </row>
    <row r="40" spans="1:11" ht="66.75" customHeight="1">
      <c r="A40" s="65" t="s">
        <v>240</v>
      </c>
      <c r="B40" s="44"/>
      <c r="C40" s="39" t="s">
        <v>217</v>
      </c>
      <c r="D40" s="69" t="s">
        <v>218</v>
      </c>
      <c r="E40" s="62">
        <f>E41+E42</f>
        <v>0</v>
      </c>
      <c r="H40" s="127"/>
      <c r="I40" s="127"/>
      <c r="J40" s="127"/>
      <c r="K40" s="127"/>
    </row>
    <row r="41" spans="1:11" ht="114" customHeight="1">
      <c r="A41" s="53" t="s">
        <v>241</v>
      </c>
      <c r="B41" s="44">
        <v>867</v>
      </c>
      <c r="C41" s="54" t="s">
        <v>219</v>
      </c>
      <c r="D41" s="61" t="s">
        <v>71</v>
      </c>
      <c r="E41" s="90">
        <v>0</v>
      </c>
      <c r="H41" s="57"/>
      <c r="I41" s="64"/>
      <c r="J41" s="57"/>
      <c r="K41" s="57"/>
    </row>
    <row r="42" spans="1:11" ht="56.25" customHeight="1">
      <c r="A42" s="53" t="s">
        <v>249</v>
      </c>
      <c r="B42" s="44">
        <v>978</v>
      </c>
      <c r="C42" s="54" t="s">
        <v>220</v>
      </c>
      <c r="D42" s="71" t="s">
        <v>221</v>
      </c>
      <c r="E42" s="56">
        <v>0</v>
      </c>
      <c r="H42" s="125"/>
      <c r="I42" s="64"/>
      <c r="J42" s="125"/>
      <c r="K42" s="125"/>
    </row>
    <row r="43" spans="1:11" ht="46.5" customHeight="1">
      <c r="A43" s="43" t="s">
        <v>91</v>
      </c>
      <c r="B43" s="44"/>
      <c r="C43" s="39" t="s">
        <v>29</v>
      </c>
      <c r="D43" s="46" t="s">
        <v>153</v>
      </c>
      <c r="E43" s="58">
        <v>0</v>
      </c>
      <c r="H43" s="51"/>
      <c r="I43" s="51"/>
      <c r="J43" s="51"/>
      <c r="K43" s="51"/>
    </row>
    <row r="44" spans="1:11" ht="24" customHeight="1">
      <c r="A44" s="65" t="s">
        <v>112</v>
      </c>
      <c r="B44" s="44"/>
      <c r="C44" s="39" t="s">
        <v>30</v>
      </c>
      <c r="D44" s="66" t="s">
        <v>154</v>
      </c>
      <c r="E44" s="62">
        <f>E45+E46</f>
        <v>0</v>
      </c>
      <c r="H44" s="127"/>
      <c r="I44" s="127"/>
      <c r="J44" s="127"/>
      <c r="K44" s="127"/>
    </row>
    <row r="45" spans="1:11" ht="153" customHeight="1">
      <c r="A45" s="53" t="s">
        <v>159</v>
      </c>
      <c r="B45" s="44">
        <v>978</v>
      </c>
      <c r="C45" s="54" t="s">
        <v>491</v>
      </c>
      <c r="D45" s="55" t="s">
        <v>492</v>
      </c>
      <c r="E45" s="77">
        <v>0</v>
      </c>
      <c r="H45" s="127"/>
      <c r="I45" s="127"/>
      <c r="J45" s="127"/>
      <c r="K45" s="127"/>
    </row>
    <row r="46" spans="1:11" ht="66" customHeight="1">
      <c r="A46" s="53" t="s">
        <v>490</v>
      </c>
      <c r="B46" s="44">
        <v>978</v>
      </c>
      <c r="C46" s="54" t="s">
        <v>31</v>
      </c>
      <c r="D46" s="55" t="s">
        <v>479</v>
      </c>
      <c r="E46" s="56">
        <v>0</v>
      </c>
      <c r="H46" s="57"/>
      <c r="I46" s="49"/>
      <c r="J46" s="57"/>
      <c r="K46" s="57"/>
    </row>
    <row r="47" spans="1:11" ht="30.75" customHeight="1">
      <c r="A47" s="43" t="s">
        <v>92</v>
      </c>
      <c r="B47" s="44"/>
      <c r="C47" s="45" t="s">
        <v>32</v>
      </c>
      <c r="D47" s="46" t="s">
        <v>155</v>
      </c>
      <c r="E47" s="58">
        <f>E48+E51+E53+E55+E57</f>
        <v>2441.1</v>
      </c>
      <c r="H47" s="51"/>
      <c r="I47" s="51"/>
      <c r="J47" s="51"/>
      <c r="K47" s="51"/>
    </row>
    <row r="48" spans="1:11" ht="109.5" customHeight="1">
      <c r="A48" s="43" t="s">
        <v>108</v>
      </c>
      <c r="B48" s="93" t="s">
        <v>184</v>
      </c>
      <c r="C48" s="45" t="s">
        <v>33</v>
      </c>
      <c r="D48" s="72" t="s">
        <v>52</v>
      </c>
      <c r="E48" s="47">
        <f>E49+E50</f>
        <v>1240</v>
      </c>
      <c r="H48" s="59"/>
      <c r="I48" s="49"/>
      <c r="J48" s="59"/>
      <c r="K48" s="59"/>
    </row>
    <row r="49" spans="1:11" ht="81" customHeight="1">
      <c r="A49" s="108" t="s">
        <v>222</v>
      </c>
      <c r="B49" s="115">
        <v>182</v>
      </c>
      <c r="C49" s="54" t="s">
        <v>33</v>
      </c>
      <c r="D49" s="55" t="s">
        <v>52</v>
      </c>
      <c r="E49" s="56">
        <v>1240</v>
      </c>
      <c r="H49" s="59"/>
      <c r="I49" s="49"/>
      <c r="J49" s="59"/>
      <c r="K49" s="59"/>
    </row>
    <row r="50" spans="1:11" ht="79.5" customHeight="1">
      <c r="A50" s="108" t="s">
        <v>223</v>
      </c>
      <c r="B50" s="115">
        <v>188</v>
      </c>
      <c r="C50" s="54" t="s">
        <v>33</v>
      </c>
      <c r="D50" s="55" t="s">
        <v>52</v>
      </c>
      <c r="E50" s="56">
        <v>0</v>
      </c>
      <c r="H50" s="59"/>
      <c r="I50" s="49"/>
      <c r="J50" s="59"/>
      <c r="K50" s="59"/>
    </row>
    <row r="51" spans="1:11" ht="57.75" customHeight="1">
      <c r="A51" s="43" t="s">
        <v>115</v>
      </c>
      <c r="B51" s="44"/>
      <c r="C51" s="45" t="s">
        <v>34</v>
      </c>
      <c r="D51" s="46" t="s">
        <v>156</v>
      </c>
      <c r="E51" s="58">
        <v>0</v>
      </c>
      <c r="H51" s="59"/>
      <c r="I51" s="59"/>
      <c r="J51" s="59"/>
      <c r="K51" s="59"/>
    </row>
    <row r="52" spans="1:11" ht="81.75" customHeight="1">
      <c r="A52" s="53" t="s">
        <v>116</v>
      </c>
      <c r="B52" s="44">
        <v>182</v>
      </c>
      <c r="C52" s="54" t="s">
        <v>35</v>
      </c>
      <c r="D52" s="55" t="s">
        <v>480</v>
      </c>
      <c r="E52" s="89">
        <v>0</v>
      </c>
      <c r="H52" s="125"/>
      <c r="I52" s="64"/>
      <c r="J52" s="125"/>
      <c r="K52" s="125"/>
    </row>
    <row r="53" spans="1:11" ht="75" customHeight="1">
      <c r="A53" s="43" t="s">
        <v>157</v>
      </c>
      <c r="B53" s="44"/>
      <c r="C53" s="45" t="s">
        <v>36</v>
      </c>
      <c r="D53" s="46" t="s">
        <v>53</v>
      </c>
      <c r="E53" s="58">
        <v>0</v>
      </c>
      <c r="H53" s="59"/>
      <c r="I53" s="59"/>
      <c r="J53" s="59"/>
      <c r="K53" s="59"/>
    </row>
    <row r="54" spans="1:11" ht="101.25" customHeight="1">
      <c r="A54" s="60" t="s">
        <v>158</v>
      </c>
      <c r="B54" s="93" t="s">
        <v>185</v>
      </c>
      <c r="C54" s="54" t="s">
        <v>37</v>
      </c>
      <c r="D54" s="55" t="s">
        <v>481</v>
      </c>
      <c r="E54" s="89">
        <v>0</v>
      </c>
      <c r="H54" s="57"/>
      <c r="I54" s="49"/>
      <c r="J54" s="57"/>
      <c r="K54" s="57"/>
    </row>
    <row r="55" spans="1:11" ht="85.5" customHeight="1">
      <c r="A55" s="43" t="s">
        <v>0</v>
      </c>
      <c r="B55" s="44"/>
      <c r="C55" s="45" t="s">
        <v>176</v>
      </c>
      <c r="D55" s="46" t="s">
        <v>198</v>
      </c>
      <c r="E55" s="58">
        <f>E56</f>
        <v>0</v>
      </c>
      <c r="H55" s="127"/>
      <c r="I55" s="127"/>
      <c r="J55" s="127"/>
      <c r="K55" s="127"/>
    </row>
    <row r="56" spans="1:11" ht="115.5" customHeight="1">
      <c r="A56" s="60" t="s">
        <v>651</v>
      </c>
      <c r="B56" s="116">
        <v>874</v>
      </c>
      <c r="C56" s="54" t="s">
        <v>193</v>
      </c>
      <c r="D56" s="92" t="s">
        <v>650</v>
      </c>
      <c r="E56" s="89">
        <v>0</v>
      </c>
      <c r="H56" s="125"/>
      <c r="I56" s="64"/>
      <c r="J56" s="125"/>
      <c r="K56" s="125"/>
    </row>
    <row r="57" spans="1:11" ht="47.25" customHeight="1">
      <c r="A57" s="43" t="s">
        <v>194</v>
      </c>
      <c r="B57" s="44"/>
      <c r="C57" s="45" t="s">
        <v>54</v>
      </c>
      <c r="D57" s="46" t="s">
        <v>1</v>
      </c>
      <c r="E57" s="58">
        <f>E58</f>
        <v>1201.1</v>
      </c>
      <c r="H57" s="51"/>
      <c r="I57" s="51"/>
      <c r="J57" s="51"/>
      <c r="K57" s="51"/>
    </row>
    <row r="58" spans="1:11" ht="100.5" customHeight="1">
      <c r="A58" s="43" t="s">
        <v>177</v>
      </c>
      <c r="B58" s="44"/>
      <c r="C58" s="45" t="s">
        <v>38</v>
      </c>
      <c r="D58" s="46" t="s">
        <v>482</v>
      </c>
      <c r="E58" s="58">
        <f>E59+E64</f>
        <v>1201.1</v>
      </c>
      <c r="H58" s="52"/>
      <c r="I58" s="52"/>
      <c r="J58" s="52"/>
      <c r="K58" s="52"/>
    </row>
    <row r="59" spans="1:11" ht="91.5" customHeight="1">
      <c r="A59" s="117" t="s">
        <v>195</v>
      </c>
      <c r="B59" s="118" t="s">
        <v>652</v>
      </c>
      <c r="C59" s="39" t="s">
        <v>39</v>
      </c>
      <c r="D59" s="119" t="s">
        <v>197</v>
      </c>
      <c r="E59" s="120">
        <f>SUM(E60:E63)</f>
        <v>1081.1</v>
      </c>
      <c r="H59" s="125"/>
      <c r="I59" s="64"/>
      <c r="J59" s="125"/>
      <c r="K59" s="125"/>
    </row>
    <row r="60" spans="1:11" ht="92.25" customHeight="1">
      <c r="A60" s="60" t="s">
        <v>224</v>
      </c>
      <c r="B60" s="95" t="s">
        <v>225</v>
      </c>
      <c r="C60" s="54" t="s">
        <v>39</v>
      </c>
      <c r="D60" s="61" t="s">
        <v>197</v>
      </c>
      <c r="E60" s="90">
        <v>600</v>
      </c>
      <c r="H60" s="125"/>
      <c r="I60" s="64"/>
      <c r="J60" s="125"/>
      <c r="K60" s="125"/>
    </row>
    <row r="61" spans="1:11" ht="87.75" customHeight="1">
      <c r="A61" s="60" t="s">
        <v>226</v>
      </c>
      <c r="B61" s="95" t="s">
        <v>227</v>
      </c>
      <c r="C61" s="54" t="s">
        <v>39</v>
      </c>
      <c r="D61" s="61" t="s">
        <v>197</v>
      </c>
      <c r="E61" s="90">
        <f>300-18.9</f>
        <v>281.1</v>
      </c>
      <c r="H61" s="125"/>
      <c r="I61" s="64"/>
      <c r="J61" s="125"/>
      <c r="K61" s="125"/>
    </row>
    <row r="62" spans="1:11" ht="91.5" customHeight="1">
      <c r="A62" s="60" t="s">
        <v>228</v>
      </c>
      <c r="B62" s="95" t="s">
        <v>229</v>
      </c>
      <c r="C62" s="54" t="s">
        <v>39</v>
      </c>
      <c r="D62" s="61" t="s">
        <v>197</v>
      </c>
      <c r="E62" s="90">
        <v>180</v>
      </c>
      <c r="H62" s="125"/>
      <c r="I62" s="64"/>
      <c r="J62" s="125"/>
      <c r="K62" s="125"/>
    </row>
    <row r="63" spans="1:11" ht="94.5" customHeight="1">
      <c r="A63" s="60" t="s">
        <v>230</v>
      </c>
      <c r="B63" s="95" t="s">
        <v>653</v>
      </c>
      <c r="C63" s="54" t="s">
        <v>39</v>
      </c>
      <c r="D63" s="61" t="s">
        <v>197</v>
      </c>
      <c r="E63" s="90">
        <v>20</v>
      </c>
      <c r="H63" s="125"/>
      <c r="I63" s="64"/>
      <c r="J63" s="125"/>
      <c r="K63" s="125"/>
    </row>
    <row r="64" spans="1:11" ht="93.75" customHeight="1">
      <c r="A64" s="117" t="s">
        <v>196</v>
      </c>
      <c r="B64" s="118" t="s">
        <v>229</v>
      </c>
      <c r="C64" s="39" t="s">
        <v>40</v>
      </c>
      <c r="D64" s="119" t="s">
        <v>175</v>
      </c>
      <c r="E64" s="47">
        <v>120</v>
      </c>
      <c r="H64" s="125"/>
      <c r="I64" s="64"/>
      <c r="J64" s="125"/>
      <c r="K64" s="57"/>
    </row>
    <row r="65" spans="1:11" ht="18.75" customHeight="1">
      <c r="A65" s="43" t="s">
        <v>2</v>
      </c>
      <c r="B65" s="44"/>
      <c r="C65" s="45" t="s">
        <v>41</v>
      </c>
      <c r="D65" s="46" t="s">
        <v>3</v>
      </c>
      <c r="E65" s="58">
        <f>E66+E68</f>
        <v>0</v>
      </c>
      <c r="H65" s="51"/>
      <c r="I65" s="51"/>
      <c r="J65" s="51"/>
      <c r="K65" s="51"/>
    </row>
    <row r="66" spans="1:11" ht="20.25" customHeight="1">
      <c r="A66" s="43" t="s">
        <v>4</v>
      </c>
      <c r="B66" s="44"/>
      <c r="C66" s="45" t="s">
        <v>42</v>
      </c>
      <c r="D66" s="46" t="s">
        <v>5</v>
      </c>
      <c r="E66" s="58">
        <v>0</v>
      </c>
      <c r="H66" s="57"/>
      <c r="I66" s="64"/>
      <c r="J66" s="57"/>
      <c r="K66" s="57"/>
    </row>
    <row r="67" spans="1:11" ht="70.5" customHeight="1">
      <c r="A67" s="65" t="s">
        <v>6</v>
      </c>
      <c r="B67" s="73">
        <v>978</v>
      </c>
      <c r="C67" s="74" t="s">
        <v>43</v>
      </c>
      <c r="D67" s="61" t="s">
        <v>483</v>
      </c>
      <c r="E67" s="56">
        <v>0</v>
      </c>
      <c r="H67" s="59"/>
      <c r="I67" s="59"/>
      <c r="J67" s="59"/>
      <c r="K67" s="59"/>
    </row>
    <row r="68" spans="1:11" ht="24" customHeight="1">
      <c r="A68" s="43" t="s">
        <v>7</v>
      </c>
      <c r="B68" s="44"/>
      <c r="C68" s="45" t="s">
        <v>44</v>
      </c>
      <c r="D68" s="46" t="s">
        <v>8</v>
      </c>
      <c r="E68" s="58">
        <v>0</v>
      </c>
      <c r="H68" s="125"/>
      <c r="I68" s="64"/>
      <c r="J68" s="125"/>
      <c r="K68" s="57"/>
    </row>
    <row r="69" spans="1:11" ht="52.5" customHeight="1">
      <c r="A69" s="65" t="s">
        <v>9</v>
      </c>
      <c r="B69" s="44">
        <v>978</v>
      </c>
      <c r="C69" s="54" t="s">
        <v>45</v>
      </c>
      <c r="D69" s="55" t="s">
        <v>484</v>
      </c>
      <c r="E69" s="77">
        <v>0</v>
      </c>
      <c r="H69" s="59"/>
      <c r="I69" s="59"/>
      <c r="J69" s="59"/>
      <c r="K69" s="59"/>
    </row>
    <row r="70" spans="1:11" ht="40.5" customHeight="1">
      <c r="A70" s="75" t="s">
        <v>10</v>
      </c>
      <c r="B70" s="50"/>
      <c r="C70" s="45" t="s">
        <v>46</v>
      </c>
      <c r="D70" s="76" t="s">
        <v>11</v>
      </c>
      <c r="E70" s="58">
        <f>E71+E83+E85</f>
        <v>3573.9</v>
      </c>
      <c r="H70" s="59"/>
      <c r="I70" s="59"/>
      <c r="J70" s="59"/>
      <c r="K70" s="59"/>
    </row>
    <row r="71" spans="1:11" ht="61.5" customHeight="1">
      <c r="A71" s="43" t="s">
        <v>143</v>
      </c>
      <c r="B71" s="50"/>
      <c r="C71" s="45" t="s">
        <v>72</v>
      </c>
      <c r="D71" s="46" t="s">
        <v>55</v>
      </c>
      <c r="E71" s="58">
        <f>E72+E74+E76</f>
        <v>3573.9</v>
      </c>
      <c r="H71" s="126"/>
      <c r="I71" s="126"/>
      <c r="J71" s="126"/>
      <c r="K71" s="126"/>
    </row>
    <row r="72" spans="1:11" ht="21.75" customHeight="1">
      <c r="A72" s="36" t="s">
        <v>101</v>
      </c>
      <c r="B72" s="50"/>
      <c r="C72" s="45" t="s">
        <v>80</v>
      </c>
      <c r="D72" s="46" t="s">
        <v>81</v>
      </c>
      <c r="E72" s="58">
        <v>0</v>
      </c>
      <c r="H72" s="125"/>
      <c r="I72" s="64"/>
      <c r="J72" s="125"/>
      <c r="K72" s="125"/>
    </row>
    <row r="73" spans="1:11" ht="57" customHeight="1">
      <c r="A73" s="60" t="s">
        <v>99</v>
      </c>
      <c r="B73" s="44">
        <v>978</v>
      </c>
      <c r="C73" s="54" t="s">
        <v>82</v>
      </c>
      <c r="D73" s="55" t="s">
        <v>83</v>
      </c>
      <c r="E73" s="91">
        <v>0</v>
      </c>
      <c r="H73" s="59"/>
      <c r="I73" s="59"/>
      <c r="J73" s="59"/>
      <c r="K73" s="59"/>
    </row>
    <row r="74" spans="1:11" ht="59.25" customHeight="1">
      <c r="A74" s="43" t="s">
        <v>48</v>
      </c>
      <c r="B74" s="44"/>
      <c r="C74" s="45" t="s">
        <v>47</v>
      </c>
      <c r="D74" s="46" t="s">
        <v>231</v>
      </c>
      <c r="E74" s="58">
        <v>0</v>
      </c>
      <c r="H74" s="57"/>
      <c r="I74" s="64"/>
      <c r="J74" s="57"/>
      <c r="K74" s="57"/>
    </row>
    <row r="75" spans="1:11" ht="53.25" customHeight="1">
      <c r="A75" s="65" t="s">
        <v>104</v>
      </c>
      <c r="B75" s="44">
        <v>978</v>
      </c>
      <c r="C75" s="39" t="s">
        <v>73</v>
      </c>
      <c r="D75" s="55" t="s">
        <v>485</v>
      </c>
      <c r="E75" s="91">
        <v>0</v>
      </c>
      <c r="H75" s="59"/>
      <c r="I75" s="59"/>
      <c r="J75" s="59"/>
      <c r="K75" s="59"/>
    </row>
    <row r="76" spans="1:11" ht="47.25" customHeight="1">
      <c r="A76" s="43" t="s">
        <v>84</v>
      </c>
      <c r="B76" s="44"/>
      <c r="C76" s="45" t="s">
        <v>49</v>
      </c>
      <c r="D76" s="46" t="s">
        <v>75</v>
      </c>
      <c r="E76" s="58">
        <f>E77+E80</f>
        <v>3573.9</v>
      </c>
      <c r="H76" s="125"/>
      <c r="I76" s="125"/>
      <c r="J76" s="125"/>
      <c r="K76" s="125"/>
    </row>
    <row r="77" spans="1:11" ht="110.25" customHeight="1">
      <c r="A77" s="137" t="s">
        <v>129</v>
      </c>
      <c r="B77" s="100"/>
      <c r="C77" s="39" t="s">
        <v>77</v>
      </c>
      <c r="D77" s="46" t="s">
        <v>76</v>
      </c>
      <c r="E77" s="62">
        <f>E78+E79</f>
        <v>1564.4</v>
      </c>
      <c r="H77" s="125"/>
      <c r="I77" s="64"/>
      <c r="J77" s="125"/>
      <c r="K77" s="57"/>
    </row>
    <row r="78" spans="1:11" ht="96" customHeight="1">
      <c r="A78" s="60" t="s">
        <v>133</v>
      </c>
      <c r="B78" s="44">
        <v>978</v>
      </c>
      <c r="C78" s="39" t="s">
        <v>60</v>
      </c>
      <c r="D78" s="55" t="s">
        <v>61</v>
      </c>
      <c r="E78" s="91">
        <v>1558.5</v>
      </c>
      <c r="H78" s="57"/>
      <c r="I78" s="64"/>
      <c r="J78" s="57"/>
      <c r="K78" s="57"/>
    </row>
    <row r="79" spans="1:11" ht="138.75" customHeight="1">
      <c r="A79" s="60" t="s">
        <v>136</v>
      </c>
      <c r="B79" s="44">
        <v>978</v>
      </c>
      <c r="C79" s="39" t="s">
        <v>62</v>
      </c>
      <c r="D79" s="92" t="s">
        <v>63</v>
      </c>
      <c r="E79" s="56">
        <v>5.9</v>
      </c>
      <c r="H79" s="125"/>
      <c r="I79" s="125"/>
      <c r="J79" s="125"/>
      <c r="K79" s="125"/>
    </row>
    <row r="80" spans="1:11" ht="108" customHeight="1">
      <c r="A80" s="137" t="s">
        <v>130</v>
      </c>
      <c r="B80" s="100"/>
      <c r="C80" s="39" t="s">
        <v>64</v>
      </c>
      <c r="D80" s="66" t="s">
        <v>178</v>
      </c>
      <c r="E80" s="62">
        <f>E81+E82</f>
        <v>2009.5</v>
      </c>
      <c r="H80" s="64"/>
      <c r="I80" s="64"/>
      <c r="J80" s="64"/>
      <c r="K80" s="64"/>
    </row>
    <row r="81" spans="1:11" ht="58.5" customHeight="1">
      <c r="A81" s="60" t="s">
        <v>134</v>
      </c>
      <c r="B81" s="44">
        <v>978</v>
      </c>
      <c r="C81" s="54" t="s">
        <v>78</v>
      </c>
      <c r="D81" s="55" t="s">
        <v>65</v>
      </c>
      <c r="E81" s="91">
        <v>1245.5</v>
      </c>
      <c r="H81" s="64"/>
      <c r="I81" s="64"/>
      <c r="J81" s="64"/>
      <c r="K81" s="64"/>
    </row>
    <row r="82" spans="1:11" ht="59.25" customHeight="1">
      <c r="A82" s="60" t="s">
        <v>66</v>
      </c>
      <c r="B82" s="44">
        <v>978</v>
      </c>
      <c r="C82" s="54" t="s">
        <v>79</v>
      </c>
      <c r="D82" s="55" t="s">
        <v>179</v>
      </c>
      <c r="E82" s="91">
        <v>764</v>
      </c>
      <c r="H82" s="59"/>
      <c r="I82" s="59"/>
      <c r="J82" s="59"/>
      <c r="K82" s="59"/>
    </row>
    <row r="83" spans="1:11" ht="31.5" customHeight="1">
      <c r="A83" s="78" t="s">
        <v>147</v>
      </c>
      <c r="B83" s="101"/>
      <c r="C83" s="79" t="s">
        <v>50</v>
      </c>
      <c r="D83" s="102" t="s">
        <v>12</v>
      </c>
      <c r="E83" s="80">
        <v>0</v>
      </c>
      <c r="H83" s="64"/>
      <c r="I83" s="64"/>
      <c r="J83" s="64"/>
      <c r="K83" s="64"/>
    </row>
    <row r="84" spans="1:11" ht="70.5" customHeight="1">
      <c r="A84" s="60" t="s">
        <v>100</v>
      </c>
      <c r="B84" s="44">
        <v>978</v>
      </c>
      <c r="C84" s="108" t="s">
        <v>51</v>
      </c>
      <c r="D84" s="55" t="s">
        <v>17</v>
      </c>
      <c r="E84" s="91">
        <v>0</v>
      </c>
      <c r="H84" s="48"/>
      <c r="I84" s="48"/>
      <c r="J84" s="48"/>
      <c r="K84" s="48"/>
    </row>
    <row r="85" spans="1:11" ht="105.75" customHeight="1">
      <c r="A85" s="103" t="s">
        <v>67</v>
      </c>
      <c r="B85" s="104">
        <v>978</v>
      </c>
      <c r="C85" s="105" t="s">
        <v>68</v>
      </c>
      <c r="D85" s="106" t="s">
        <v>486</v>
      </c>
      <c r="E85" s="107">
        <v>0</v>
      </c>
      <c r="H85" s="37"/>
      <c r="I85" s="37"/>
      <c r="J85" s="37"/>
      <c r="K85" s="37"/>
    </row>
    <row r="86" spans="1:11" ht="122.25" customHeight="1">
      <c r="A86" s="98"/>
      <c r="B86" s="152"/>
      <c r="C86" s="99"/>
      <c r="D86" s="96" t="s">
        <v>69</v>
      </c>
      <c r="E86" s="81"/>
      <c r="H86" s="126"/>
      <c r="I86" s="126"/>
      <c r="J86" s="126"/>
      <c r="K86" s="126"/>
    </row>
    <row r="87" spans="1:10" s="27" customFormat="1" ht="21.75" customHeight="1">
      <c r="A87" s="97"/>
      <c r="B87" s="153"/>
      <c r="C87" s="97"/>
      <c r="D87" s="136" t="s">
        <v>13</v>
      </c>
      <c r="E87" s="82">
        <f>E70+E14</f>
        <v>45800</v>
      </c>
      <c r="F87" s="26"/>
      <c r="G87" s="42"/>
      <c r="J87" s="26"/>
    </row>
    <row r="88" spans="1:10" s="27" customFormat="1" ht="21.75" customHeight="1">
      <c r="A88" s="154"/>
      <c r="B88" s="154"/>
      <c r="C88" s="154"/>
      <c r="D88" s="154"/>
      <c r="E88" s="154"/>
      <c r="F88" s="129"/>
      <c r="J88" s="26"/>
    </row>
    <row r="89" spans="1:10" s="27" customFormat="1" ht="20.25" customHeight="1">
      <c r="A89" s="154"/>
      <c r="B89" s="154"/>
      <c r="C89" s="154"/>
      <c r="D89" s="128"/>
      <c r="E89" s="129"/>
      <c r="F89" s="122"/>
      <c r="G89" s="42"/>
      <c r="J89" s="26"/>
    </row>
    <row r="90" spans="1:10" s="27" customFormat="1" ht="18.75" customHeight="1">
      <c r="A90" s="154"/>
      <c r="B90" s="154"/>
      <c r="C90" s="154"/>
      <c r="D90" s="154"/>
      <c r="E90" s="154"/>
      <c r="F90" s="26"/>
      <c r="G90" s="42"/>
      <c r="J90" s="26"/>
    </row>
    <row r="91" spans="1:10" s="27" customFormat="1" ht="21.75" customHeight="1">
      <c r="A91" s="154"/>
      <c r="B91" s="154"/>
      <c r="C91" s="154"/>
      <c r="D91" s="128"/>
      <c r="E91" s="129"/>
      <c r="F91" s="26"/>
      <c r="G91" s="42"/>
      <c r="J91" s="26"/>
    </row>
    <row r="92" spans="6:10" s="27" customFormat="1" ht="20.25" customHeight="1">
      <c r="F92" s="26"/>
      <c r="G92" s="42"/>
      <c r="J92" s="26"/>
    </row>
    <row r="93" spans="1:10" s="27" customFormat="1" ht="22.5" customHeight="1">
      <c r="A93" s="26"/>
      <c r="B93" s="26"/>
      <c r="C93" s="26"/>
      <c r="F93" s="123"/>
      <c r="G93" s="83"/>
      <c r="J93" s="26"/>
    </row>
    <row r="94" spans="1:10" s="27" customFormat="1" ht="18.75" customHeight="1">
      <c r="A94" s="26"/>
      <c r="B94" s="26"/>
      <c r="C94" s="26"/>
      <c r="D94" s="26"/>
      <c r="E94" s="26"/>
      <c r="F94" s="26"/>
      <c r="G94" s="42"/>
      <c r="J94" s="26"/>
    </row>
    <row r="95" spans="1:10" s="27" customFormat="1" ht="17.25" customHeight="1">
      <c r="A95" s="26"/>
      <c r="B95" s="26"/>
      <c r="C95" s="26"/>
      <c r="D95" s="26"/>
      <c r="E95" s="26"/>
      <c r="F95" s="26"/>
      <c r="J95" s="26"/>
    </row>
    <row r="96" spans="1:10" s="27" customFormat="1" ht="18.75" customHeight="1">
      <c r="A96" s="26"/>
      <c r="B96" s="26"/>
      <c r="C96" s="26"/>
      <c r="D96" s="26"/>
      <c r="E96" s="26"/>
      <c r="F96" s="26"/>
      <c r="J96" s="26"/>
    </row>
    <row r="97" spans="1:10" s="27" customFormat="1" ht="19.5" customHeight="1">
      <c r="A97" s="26"/>
      <c r="B97" s="26"/>
      <c r="C97" s="26"/>
      <c r="D97" s="26"/>
      <c r="E97" s="26"/>
      <c r="F97" s="26"/>
      <c r="J97" s="26"/>
    </row>
    <row r="98" spans="1:10" s="27" customFormat="1" ht="12.75">
      <c r="A98" s="26"/>
      <c r="B98" s="26"/>
      <c r="C98" s="26"/>
      <c r="D98" s="26"/>
      <c r="E98" s="26"/>
      <c r="F98" s="26"/>
      <c r="J98" s="26"/>
    </row>
    <row r="99" spans="1:10" s="27" customFormat="1" ht="12.75">
      <c r="A99" s="26"/>
      <c r="B99" s="26"/>
      <c r="C99" s="26"/>
      <c r="D99" s="26"/>
      <c r="E99" s="26"/>
      <c r="F99" s="26"/>
      <c r="J99" s="26"/>
    </row>
    <row r="100" spans="1:10" s="27" customFormat="1" ht="19.5" customHeight="1">
      <c r="A100" s="26"/>
      <c r="B100" s="26"/>
      <c r="C100" s="26"/>
      <c r="D100" s="26"/>
      <c r="E100" s="26"/>
      <c r="F100" s="26"/>
      <c r="J100" s="26"/>
    </row>
    <row r="101" spans="1:10" s="27" customFormat="1" ht="19.5" customHeight="1">
      <c r="A101" s="26"/>
      <c r="B101" s="26"/>
      <c r="C101" s="26"/>
      <c r="D101" s="26"/>
      <c r="E101" s="26"/>
      <c r="F101" s="26"/>
      <c r="J101" s="26"/>
    </row>
    <row r="102" spans="1:10" s="27" customFormat="1" ht="18.75" customHeight="1">
      <c r="A102" s="26"/>
      <c r="B102" s="26"/>
      <c r="C102" s="26"/>
      <c r="D102" s="26"/>
      <c r="E102" s="26"/>
      <c r="F102" s="26"/>
      <c r="J102" s="26"/>
    </row>
    <row r="103" spans="1:10" s="27" customFormat="1" ht="21" customHeight="1">
      <c r="A103" s="26"/>
      <c r="B103" s="26"/>
      <c r="C103" s="26"/>
      <c r="D103" s="26"/>
      <c r="E103" s="26"/>
      <c r="F103" s="26"/>
      <c r="J103" s="26"/>
    </row>
    <row r="104" spans="4:10" s="27" customFormat="1" ht="12.75">
      <c r="D104" s="128"/>
      <c r="E104" s="129"/>
      <c r="F104" s="26"/>
      <c r="J104" s="26"/>
    </row>
    <row r="105" spans="6:10" s="27" customFormat="1" ht="12.75">
      <c r="F105" s="26"/>
      <c r="J105" s="26"/>
    </row>
    <row r="106" spans="1:10" s="27" customFormat="1" ht="12.75">
      <c r="A106" s="26"/>
      <c r="B106" s="26"/>
      <c r="C106" s="26"/>
      <c r="D106" s="26"/>
      <c r="E106" s="26"/>
      <c r="F106" s="26"/>
      <c r="J106" s="26"/>
    </row>
    <row r="107" spans="1:10" s="27" customFormat="1" ht="12.75">
      <c r="A107" s="26"/>
      <c r="B107" s="26"/>
      <c r="C107" s="26"/>
      <c r="D107" s="26"/>
      <c r="E107" s="26"/>
      <c r="F107" s="26"/>
      <c r="J107" s="26"/>
    </row>
    <row r="108" spans="1:10" s="27" customFormat="1" ht="12.75">
      <c r="A108" s="121"/>
      <c r="B108" s="122"/>
      <c r="C108" s="122"/>
      <c r="D108" s="122"/>
      <c r="E108" s="121"/>
      <c r="F108" s="26"/>
      <c r="J108" s="26"/>
    </row>
    <row r="109" spans="1:10" s="27" customFormat="1" ht="12.75">
      <c r="A109" s="26"/>
      <c r="B109" s="26"/>
      <c r="C109" s="26"/>
      <c r="D109" s="26"/>
      <c r="E109" s="26"/>
      <c r="F109" s="26"/>
      <c r="J109" s="26"/>
    </row>
    <row r="110" spans="1:10" s="27" customFormat="1" ht="12.75">
      <c r="A110" s="26"/>
      <c r="B110" s="26"/>
      <c r="C110" s="26"/>
      <c r="D110" s="26"/>
      <c r="E110" s="26"/>
      <c r="F110" s="26"/>
      <c r="J110" s="26"/>
    </row>
    <row r="111" spans="1:10" s="27" customFormat="1" ht="12.75">
      <c r="A111" s="26"/>
      <c r="B111" s="26"/>
      <c r="C111" s="26"/>
      <c r="D111" s="26"/>
      <c r="E111" s="26"/>
      <c r="F111" s="26"/>
      <c r="J111" s="26"/>
    </row>
    <row r="112" spans="1:10" s="27" customFormat="1" ht="12.75">
      <c r="A112" s="26"/>
      <c r="B112" s="26"/>
      <c r="C112" s="26"/>
      <c r="D112" s="26"/>
      <c r="E112" s="26"/>
      <c r="F112" s="26"/>
      <c r="J112" s="26"/>
    </row>
    <row r="113" spans="1:10" s="27" customFormat="1" ht="12.75">
      <c r="A113" s="26"/>
      <c r="B113" s="26"/>
      <c r="C113" s="26"/>
      <c r="D113" s="26"/>
      <c r="E113" s="26"/>
      <c r="F113" s="26"/>
      <c r="J113" s="26"/>
    </row>
    <row r="114" spans="1:10" s="27" customFormat="1" ht="12.75">
      <c r="A114" s="26"/>
      <c r="B114" s="26"/>
      <c r="C114" s="26"/>
      <c r="D114" s="26"/>
      <c r="E114" s="26"/>
      <c r="F114" s="26"/>
      <c r="J114" s="26"/>
    </row>
    <row r="115" spans="1:10" s="27" customFormat="1" ht="12.75">
      <c r="A115" s="26"/>
      <c r="B115" s="26"/>
      <c r="C115" s="26"/>
      <c r="D115" s="26"/>
      <c r="E115" s="26"/>
      <c r="F115" s="26"/>
      <c r="J115" s="26"/>
    </row>
    <row r="116" spans="1:10" s="27" customFormat="1" ht="12.75">
      <c r="A116" s="26"/>
      <c r="B116" s="26"/>
      <c r="C116" s="26"/>
      <c r="D116" s="26"/>
      <c r="E116" s="26"/>
      <c r="F116" s="26"/>
      <c r="J116" s="26"/>
    </row>
    <row r="117" spans="1:10" s="27" customFormat="1" ht="12.75">
      <c r="A117" s="26"/>
      <c r="B117" s="26"/>
      <c r="C117" s="26"/>
      <c r="D117" s="26"/>
      <c r="E117" s="26"/>
      <c r="F117" s="26"/>
      <c r="J117" s="26"/>
    </row>
    <row r="118" spans="1:10" s="27" customFormat="1" ht="12.75">
      <c r="A118" s="26"/>
      <c r="B118" s="26"/>
      <c r="C118" s="26"/>
      <c r="D118" s="26"/>
      <c r="E118" s="26"/>
      <c r="F118" s="26"/>
      <c r="J118" s="26"/>
    </row>
    <row r="119" spans="1:10" s="27" customFormat="1" ht="12.75">
      <c r="A119" s="26"/>
      <c r="B119" s="26"/>
      <c r="C119" s="26"/>
      <c r="D119" s="26"/>
      <c r="E119" s="26"/>
      <c r="F119" s="26"/>
      <c r="J119" s="26"/>
    </row>
    <row r="120" spans="1:10" s="27" customFormat="1" ht="12.75">
      <c r="A120" s="26"/>
      <c r="B120" s="26"/>
      <c r="C120" s="26"/>
      <c r="D120" s="26"/>
      <c r="E120" s="26"/>
      <c r="F120" s="26"/>
      <c r="J120" s="26"/>
    </row>
    <row r="121" spans="1:10" s="27" customFormat="1" ht="12.75">
      <c r="A121" s="26"/>
      <c r="B121" s="26"/>
      <c r="C121" s="26"/>
      <c r="D121" s="26"/>
      <c r="E121" s="26"/>
      <c r="F121" s="26"/>
      <c r="J121" s="26"/>
    </row>
    <row r="122" spans="1:10" s="27" customFormat="1" ht="12.75">
      <c r="A122" s="26"/>
      <c r="B122" s="26"/>
      <c r="C122" s="26"/>
      <c r="D122" s="26"/>
      <c r="E122" s="26"/>
      <c r="F122" s="26"/>
      <c r="J122" s="26"/>
    </row>
    <row r="123" spans="1:10" s="27" customFormat="1" ht="12.75">
      <c r="A123" s="26"/>
      <c r="B123" s="26"/>
      <c r="C123" s="26"/>
      <c r="D123" s="26"/>
      <c r="E123" s="26"/>
      <c r="F123" s="26"/>
      <c r="J123" s="26"/>
    </row>
    <row r="124" spans="1:10" s="27" customFormat="1" ht="12.75">
      <c r="A124" s="26"/>
      <c r="B124" s="26"/>
      <c r="C124" s="26"/>
      <c r="D124" s="26"/>
      <c r="E124" s="26"/>
      <c r="F124" s="26"/>
      <c r="J124" s="26"/>
    </row>
    <row r="125" spans="1:10" s="27" customFormat="1" ht="12.75">
      <c r="A125" s="26"/>
      <c r="B125" s="26"/>
      <c r="C125" s="26"/>
      <c r="D125" s="26"/>
      <c r="E125" s="26"/>
      <c r="F125" s="26"/>
      <c r="J125" s="26"/>
    </row>
    <row r="126" spans="1:10" s="27" customFormat="1" ht="12.75">
      <c r="A126" s="26"/>
      <c r="B126" s="26"/>
      <c r="C126" s="26"/>
      <c r="D126" s="26"/>
      <c r="E126" s="26"/>
      <c r="F126" s="26"/>
      <c r="J126" s="26"/>
    </row>
    <row r="127" spans="1:10" s="27" customFormat="1" ht="12.75">
      <c r="A127" s="26"/>
      <c r="B127" s="26"/>
      <c r="C127" s="26"/>
      <c r="D127" s="26"/>
      <c r="E127" s="26"/>
      <c r="F127" s="26"/>
      <c r="J127" s="26"/>
    </row>
    <row r="128" spans="1:10" s="27" customFormat="1" ht="12.75">
      <c r="A128" s="26"/>
      <c r="B128" s="26"/>
      <c r="C128" s="26"/>
      <c r="D128" s="26"/>
      <c r="E128" s="26"/>
      <c r="F128" s="26"/>
      <c r="J128" s="26"/>
    </row>
    <row r="129" spans="1:10" s="27" customFormat="1" ht="12.75">
      <c r="A129" s="26"/>
      <c r="B129" s="26"/>
      <c r="C129" s="26"/>
      <c r="D129" s="26"/>
      <c r="E129" s="26"/>
      <c r="F129" s="26"/>
      <c r="J129" s="26"/>
    </row>
    <row r="130" spans="1:10" s="27" customFormat="1" ht="12.75">
      <c r="A130" s="26"/>
      <c r="B130" s="26"/>
      <c r="C130" s="26"/>
      <c r="D130" s="26"/>
      <c r="E130" s="26"/>
      <c r="F130" s="26"/>
      <c r="J130" s="26"/>
    </row>
    <row r="131" spans="1:10" s="27" customFormat="1" ht="12.75">
      <c r="A131" s="26"/>
      <c r="B131" s="26"/>
      <c r="C131" s="26"/>
      <c r="D131" s="26"/>
      <c r="E131" s="26"/>
      <c r="F131" s="26"/>
      <c r="J131" s="26"/>
    </row>
    <row r="132" spans="1:10" s="27" customFormat="1" ht="12.75">
      <c r="A132" s="26"/>
      <c r="B132" s="26"/>
      <c r="C132" s="26"/>
      <c r="D132" s="26"/>
      <c r="E132" s="26"/>
      <c r="F132" s="26"/>
      <c r="J132" s="26"/>
    </row>
    <row r="133" spans="1:10" s="27" customFormat="1" ht="12.75">
      <c r="A133" s="26"/>
      <c r="B133" s="26"/>
      <c r="C133" s="26"/>
      <c r="D133" s="26"/>
      <c r="E133" s="26"/>
      <c r="F133" s="26"/>
      <c r="J133" s="26"/>
    </row>
    <row r="134" spans="1:10" s="27" customFormat="1" ht="12.75">
      <c r="A134" s="26"/>
      <c r="B134" s="26"/>
      <c r="C134" s="26"/>
      <c r="D134" s="26"/>
      <c r="E134" s="26"/>
      <c r="F134" s="26"/>
      <c r="J134" s="26"/>
    </row>
    <row r="135" spans="1:10" s="27" customFormat="1" ht="12.75">
      <c r="A135" s="26"/>
      <c r="B135" s="26"/>
      <c r="C135" s="26"/>
      <c r="D135" s="26"/>
      <c r="E135" s="26"/>
      <c r="F135" s="26"/>
      <c r="J135" s="26"/>
    </row>
    <row r="136" spans="1:10" s="27" customFormat="1" ht="12.75">
      <c r="A136" s="26"/>
      <c r="B136" s="26"/>
      <c r="C136" s="26"/>
      <c r="D136" s="26"/>
      <c r="E136" s="26"/>
      <c r="F136" s="26"/>
      <c r="J136" s="26"/>
    </row>
    <row r="137" spans="1:10" s="27" customFormat="1" ht="12.75">
      <c r="A137" s="26"/>
      <c r="B137" s="26"/>
      <c r="C137" s="26"/>
      <c r="D137" s="26"/>
      <c r="E137" s="26"/>
      <c r="F137" s="26"/>
      <c r="J137" s="26"/>
    </row>
    <row r="138" spans="1:10" s="27" customFormat="1" ht="12.75">
      <c r="A138" s="26"/>
      <c r="B138" s="26"/>
      <c r="C138" s="26"/>
      <c r="D138" s="26"/>
      <c r="E138" s="26"/>
      <c r="F138" s="26"/>
      <c r="J138" s="26"/>
    </row>
    <row r="139" spans="1:10" s="27" customFormat="1" ht="12.75">
      <c r="A139" s="26"/>
      <c r="B139" s="26"/>
      <c r="C139" s="26"/>
      <c r="D139" s="26"/>
      <c r="E139" s="26"/>
      <c r="F139" s="26"/>
      <c r="J139" s="26"/>
    </row>
    <row r="140" spans="1:10" s="27" customFormat="1" ht="12.75">
      <c r="A140" s="26"/>
      <c r="B140" s="26"/>
      <c r="C140" s="26"/>
      <c r="D140" s="26"/>
      <c r="E140" s="26"/>
      <c r="F140" s="26"/>
      <c r="J140" s="26"/>
    </row>
    <row r="141" spans="1:10" s="27" customFormat="1" ht="12.75">
      <c r="A141" s="26"/>
      <c r="B141" s="26"/>
      <c r="C141" s="26"/>
      <c r="D141" s="26"/>
      <c r="E141" s="26"/>
      <c r="F141" s="26"/>
      <c r="J141" s="26"/>
    </row>
    <row r="142" spans="1:10" s="27" customFormat="1" ht="12.75">
      <c r="A142" s="26"/>
      <c r="B142" s="26"/>
      <c r="C142" s="26"/>
      <c r="D142" s="26"/>
      <c r="E142" s="26"/>
      <c r="F142" s="26"/>
      <c r="J142" s="26"/>
    </row>
    <row r="143" spans="1:10" s="27" customFormat="1" ht="12.75">
      <c r="A143" s="26"/>
      <c r="B143" s="26"/>
      <c r="C143" s="26"/>
      <c r="D143" s="26"/>
      <c r="E143" s="26"/>
      <c r="F143" s="26"/>
      <c r="J143" s="26"/>
    </row>
    <row r="144" spans="1:10" s="27" customFormat="1" ht="12.75">
      <c r="A144" s="26"/>
      <c r="B144" s="26"/>
      <c r="C144" s="26"/>
      <c r="D144" s="26"/>
      <c r="E144" s="26"/>
      <c r="F144" s="26"/>
      <c r="J144" s="26"/>
    </row>
    <row r="145" spans="1:10" s="27" customFormat="1" ht="12.75">
      <c r="A145" s="26"/>
      <c r="B145" s="26"/>
      <c r="C145" s="26"/>
      <c r="D145" s="26"/>
      <c r="E145" s="26"/>
      <c r="F145" s="26"/>
      <c r="J145" s="26"/>
    </row>
    <row r="146" spans="1:10" s="27" customFormat="1" ht="12.75">
      <c r="A146" s="26"/>
      <c r="B146" s="26"/>
      <c r="C146" s="26"/>
      <c r="D146" s="26"/>
      <c r="E146" s="26"/>
      <c r="F146" s="26"/>
      <c r="J146" s="26"/>
    </row>
    <row r="147" spans="1:10" s="27" customFormat="1" ht="12.75">
      <c r="A147" s="26"/>
      <c r="B147" s="26"/>
      <c r="C147" s="26"/>
      <c r="D147" s="26"/>
      <c r="E147" s="26"/>
      <c r="F147" s="26"/>
      <c r="J147" s="26"/>
    </row>
    <row r="148" spans="1:10" s="27" customFormat="1" ht="12.75">
      <c r="A148" s="26"/>
      <c r="B148" s="26"/>
      <c r="C148" s="26"/>
      <c r="D148" s="26"/>
      <c r="E148" s="26"/>
      <c r="F148" s="26"/>
      <c r="J148" s="26"/>
    </row>
    <row r="149" spans="1:10" s="27" customFormat="1" ht="12.75">
      <c r="A149" s="26"/>
      <c r="B149" s="26"/>
      <c r="C149" s="26"/>
      <c r="D149" s="26"/>
      <c r="E149" s="26"/>
      <c r="F149" s="26"/>
      <c r="J149" s="26"/>
    </row>
    <row r="150" spans="1:10" s="27" customFormat="1" ht="12.75">
      <c r="A150" s="26"/>
      <c r="B150" s="26"/>
      <c r="C150" s="26"/>
      <c r="D150" s="26"/>
      <c r="E150" s="26"/>
      <c r="F150" s="26"/>
      <c r="J150" s="26"/>
    </row>
    <row r="151" spans="1:10" s="27" customFormat="1" ht="12.75">
      <c r="A151" s="26"/>
      <c r="B151" s="26"/>
      <c r="C151" s="26"/>
      <c r="D151" s="26"/>
      <c r="E151" s="26"/>
      <c r="F151" s="26"/>
      <c r="J151" s="26"/>
    </row>
    <row r="152" spans="1:10" s="27" customFormat="1" ht="12.75">
      <c r="A152" s="26"/>
      <c r="B152" s="26"/>
      <c r="C152" s="26"/>
      <c r="D152" s="26"/>
      <c r="E152" s="26"/>
      <c r="F152" s="26"/>
      <c r="J152" s="26"/>
    </row>
    <row r="153" spans="1:10" s="27" customFormat="1" ht="12.75">
      <c r="A153" s="26"/>
      <c r="B153" s="26"/>
      <c r="C153" s="26"/>
      <c r="D153" s="26"/>
      <c r="E153" s="26"/>
      <c r="F153" s="26"/>
      <c r="J153" s="26"/>
    </row>
    <row r="154" spans="1:10" s="27" customFormat="1" ht="12.75">
      <c r="A154" s="26"/>
      <c r="B154" s="26"/>
      <c r="C154" s="26"/>
      <c r="D154" s="26"/>
      <c r="E154" s="26"/>
      <c r="F154" s="26"/>
      <c r="J154" s="26"/>
    </row>
    <row r="155" spans="1:10" s="27" customFormat="1" ht="12.75">
      <c r="A155" s="26"/>
      <c r="B155" s="26"/>
      <c r="C155" s="26"/>
      <c r="D155" s="26"/>
      <c r="E155" s="26"/>
      <c r="F155" s="26"/>
      <c r="J155" s="26"/>
    </row>
    <row r="156" spans="1:10" s="27" customFormat="1" ht="12.75">
      <c r="A156" s="26"/>
      <c r="B156" s="26"/>
      <c r="C156" s="26"/>
      <c r="D156" s="26"/>
      <c r="E156" s="26"/>
      <c r="F156" s="26"/>
      <c r="J156" s="26"/>
    </row>
    <row r="157" spans="1:10" s="27" customFormat="1" ht="12.75">
      <c r="A157" s="26"/>
      <c r="B157" s="26"/>
      <c r="C157" s="26"/>
      <c r="D157" s="26"/>
      <c r="E157" s="26"/>
      <c r="F157" s="26"/>
      <c r="J157" s="26"/>
    </row>
    <row r="158" spans="1:10" s="27" customFormat="1" ht="12.75">
      <c r="A158" s="26"/>
      <c r="B158" s="26"/>
      <c r="C158" s="26"/>
      <c r="D158" s="26"/>
      <c r="E158" s="26"/>
      <c r="F158" s="26"/>
      <c r="J158" s="26"/>
    </row>
    <row r="159" spans="1:10" s="27" customFormat="1" ht="12.75">
      <c r="A159" s="26"/>
      <c r="B159" s="26"/>
      <c r="C159" s="26"/>
      <c r="D159" s="26"/>
      <c r="E159" s="26"/>
      <c r="F159" s="26"/>
      <c r="J159" s="26"/>
    </row>
    <row r="160" spans="1:10" s="27" customFormat="1" ht="12.75">
      <c r="A160" s="26"/>
      <c r="B160" s="26"/>
      <c r="C160" s="26"/>
      <c r="D160" s="26"/>
      <c r="E160" s="26"/>
      <c r="F160" s="26"/>
      <c r="J160" s="26"/>
    </row>
    <row r="161" spans="1:10" s="27" customFormat="1" ht="12.75">
      <c r="A161" s="26"/>
      <c r="B161" s="26"/>
      <c r="C161" s="26"/>
      <c r="D161" s="26"/>
      <c r="E161" s="26"/>
      <c r="F161" s="26"/>
      <c r="J161" s="26"/>
    </row>
    <row r="162" spans="1:10" s="27" customFormat="1" ht="12.75">
      <c r="A162" s="26"/>
      <c r="B162" s="26"/>
      <c r="C162" s="26"/>
      <c r="D162" s="26"/>
      <c r="E162" s="26"/>
      <c r="F162" s="26"/>
      <c r="J162" s="26"/>
    </row>
    <row r="163" spans="1:10" s="27" customFormat="1" ht="12.75">
      <c r="A163" s="26"/>
      <c r="B163" s="26"/>
      <c r="C163" s="26"/>
      <c r="D163" s="26"/>
      <c r="E163" s="26"/>
      <c r="F163" s="26"/>
      <c r="J163" s="26"/>
    </row>
    <row r="164" spans="1:10" s="27" customFormat="1" ht="12.75">
      <c r="A164" s="26"/>
      <c r="B164" s="26"/>
      <c r="C164" s="26"/>
      <c r="D164" s="26"/>
      <c r="E164" s="26"/>
      <c r="F164" s="26"/>
      <c r="J164" s="26"/>
    </row>
    <row r="165" spans="1:10" s="27" customFormat="1" ht="12.75">
      <c r="A165" s="26"/>
      <c r="B165" s="26"/>
      <c r="C165" s="26"/>
      <c r="D165" s="26"/>
      <c r="E165" s="26"/>
      <c r="F165" s="26"/>
      <c r="J165" s="26"/>
    </row>
    <row r="166" spans="1:10" s="27" customFormat="1" ht="12.75">
      <c r="A166" s="26"/>
      <c r="B166" s="26"/>
      <c r="C166" s="26"/>
      <c r="D166" s="26"/>
      <c r="E166" s="26"/>
      <c r="F166" s="26"/>
      <c r="J166" s="26"/>
    </row>
    <row r="167" spans="1:10" s="27" customFormat="1" ht="12.75">
      <c r="A167" s="26"/>
      <c r="B167" s="26"/>
      <c r="C167" s="26"/>
      <c r="D167" s="26"/>
      <c r="E167" s="26"/>
      <c r="F167" s="26"/>
      <c r="J167" s="26"/>
    </row>
    <row r="168" spans="1:10" s="27" customFormat="1" ht="12.75">
      <c r="A168" s="26"/>
      <c r="B168" s="26"/>
      <c r="C168" s="26"/>
      <c r="D168" s="26"/>
      <c r="E168" s="26"/>
      <c r="F168" s="26"/>
      <c r="J168" s="26"/>
    </row>
    <row r="169" spans="1:10" s="27" customFormat="1" ht="12.75">
      <c r="A169" s="26"/>
      <c r="B169" s="26"/>
      <c r="C169" s="26"/>
      <c r="D169" s="26"/>
      <c r="E169" s="26"/>
      <c r="F169" s="26"/>
      <c r="J169" s="26"/>
    </row>
    <row r="170" spans="1:10" s="27" customFormat="1" ht="12.75">
      <c r="A170" s="26"/>
      <c r="B170" s="26"/>
      <c r="C170" s="26"/>
      <c r="D170" s="26"/>
      <c r="E170" s="26"/>
      <c r="F170" s="26"/>
      <c r="J170" s="26"/>
    </row>
    <row r="171" spans="1:10" s="27" customFormat="1" ht="12.75">
      <c r="A171" s="26"/>
      <c r="B171" s="26"/>
      <c r="C171" s="26"/>
      <c r="D171" s="26"/>
      <c r="E171" s="26"/>
      <c r="F171" s="26"/>
      <c r="J171" s="26"/>
    </row>
    <row r="172" spans="1:10" s="27" customFormat="1" ht="12.75">
      <c r="A172" s="26"/>
      <c r="B172" s="26"/>
      <c r="C172" s="26"/>
      <c r="D172" s="26"/>
      <c r="E172" s="26"/>
      <c r="F172" s="26"/>
      <c r="J172" s="26"/>
    </row>
    <row r="173" spans="1:10" s="27" customFormat="1" ht="12.75">
      <c r="A173" s="26"/>
      <c r="B173" s="26"/>
      <c r="C173" s="26"/>
      <c r="D173" s="26"/>
      <c r="E173" s="26"/>
      <c r="F173" s="26"/>
      <c r="J173" s="26"/>
    </row>
    <row r="174" spans="1:10" s="27" customFormat="1" ht="12.75">
      <c r="A174" s="26"/>
      <c r="B174" s="26"/>
      <c r="C174" s="26"/>
      <c r="D174" s="26"/>
      <c r="E174" s="26"/>
      <c r="F174" s="26"/>
      <c r="J174" s="26"/>
    </row>
    <row r="175" spans="1:10" s="27" customFormat="1" ht="12.75">
      <c r="A175" s="26"/>
      <c r="B175" s="26"/>
      <c r="C175" s="26"/>
      <c r="D175" s="26"/>
      <c r="E175" s="26"/>
      <c r="F175" s="26"/>
      <c r="J175" s="26"/>
    </row>
    <row r="176" spans="1:10" s="27" customFormat="1" ht="12.75">
      <c r="A176" s="26"/>
      <c r="B176" s="26"/>
      <c r="C176" s="26"/>
      <c r="D176" s="26"/>
      <c r="E176" s="26"/>
      <c r="F176" s="26"/>
      <c r="J176" s="26"/>
    </row>
    <row r="177" spans="1:10" s="27" customFormat="1" ht="12.75">
      <c r="A177" s="26"/>
      <c r="B177" s="26"/>
      <c r="C177" s="26"/>
      <c r="D177" s="26"/>
      <c r="E177" s="26"/>
      <c r="F177" s="26"/>
      <c r="J177" s="26"/>
    </row>
    <row r="178" spans="1:10" s="27" customFormat="1" ht="12.75">
      <c r="A178" s="26"/>
      <c r="B178" s="26"/>
      <c r="C178" s="26"/>
      <c r="D178" s="26"/>
      <c r="E178" s="26"/>
      <c r="F178" s="26"/>
      <c r="J178" s="26"/>
    </row>
    <row r="179" spans="1:10" s="27" customFormat="1" ht="12.75">
      <c r="A179" s="26"/>
      <c r="B179" s="26"/>
      <c r="C179" s="26"/>
      <c r="D179" s="26"/>
      <c r="E179" s="26"/>
      <c r="F179" s="26"/>
      <c r="J179" s="26"/>
    </row>
    <row r="180" spans="1:10" s="27" customFormat="1" ht="12.75">
      <c r="A180" s="26"/>
      <c r="B180" s="26"/>
      <c r="C180" s="26"/>
      <c r="D180" s="26"/>
      <c r="E180" s="26"/>
      <c r="F180" s="26"/>
      <c r="J180" s="26"/>
    </row>
    <row r="181" spans="1:10" s="27" customFormat="1" ht="12.75">
      <c r="A181" s="26"/>
      <c r="B181" s="26"/>
      <c r="C181" s="26"/>
      <c r="D181" s="26"/>
      <c r="E181" s="26"/>
      <c r="F181" s="26"/>
      <c r="J181" s="26"/>
    </row>
    <row r="182" spans="1:10" s="27" customFormat="1" ht="12.75">
      <c r="A182" s="26"/>
      <c r="B182" s="26"/>
      <c r="C182" s="26"/>
      <c r="D182" s="26"/>
      <c r="E182" s="26"/>
      <c r="F182" s="26"/>
      <c r="J182" s="26"/>
    </row>
    <row r="183" spans="1:10" s="27" customFormat="1" ht="12.75">
      <c r="A183" s="26"/>
      <c r="B183" s="26"/>
      <c r="C183" s="26"/>
      <c r="D183" s="26"/>
      <c r="E183" s="26"/>
      <c r="F183" s="26"/>
      <c r="J183" s="26"/>
    </row>
    <row r="184" spans="1:10" s="27" customFormat="1" ht="12.75">
      <c r="A184" s="26"/>
      <c r="B184" s="26"/>
      <c r="C184" s="26"/>
      <c r="D184" s="26"/>
      <c r="E184" s="26"/>
      <c r="F184" s="26"/>
      <c r="J184" s="26"/>
    </row>
    <row r="185" spans="1:10" s="27" customFormat="1" ht="12.75">
      <c r="A185" s="26"/>
      <c r="B185" s="26"/>
      <c r="C185" s="26"/>
      <c r="D185" s="26"/>
      <c r="E185" s="26"/>
      <c r="F185" s="26"/>
      <c r="J185" s="26"/>
    </row>
    <row r="186" spans="1:10" s="27" customFormat="1" ht="12.75">
      <c r="A186" s="26"/>
      <c r="B186" s="26"/>
      <c r="C186" s="26"/>
      <c r="D186" s="26"/>
      <c r="E186" s="26"/>
      <c r="F186" s="26"/>
      <c r="J186" s="26"/>
    </row>
    <row r="187" spans="1:10" s="27" customFormat="1" ht="12.75">
      <c r="A187" s="26"/>
      <c r="B187" s="26"/>
      <c r="C187" s="26"/>
      <c r="D187" s="26"/>
      <c r="E187" s="26"/>
      <c r="F187" s="26"/>
      <c r="J187" s="26"/>
    </row>
    <row r="188" spans="1:10" s="27" customFormat="1" ht="12.75">
      <c r="A188" s="26"/>
      <c r="B188" s="26"/>
      <c r="C188" s="26"/>
      <c r="D188" s="26"/>
      <c r="E188" s="26"/>
      <c r="F188" s="26"/>
      <c r="J188" s="26"/>
    </row>
    <row r="189" spans="1:10" s="27" customFormat="1" ht="12.75">
      <c r="A189" s="26"/>
      <c r="B189" s="26"/>
      <c r="C189" s="26"/>
      <c r="D189" s="26"/>
      <c r="E189" s="26"/>
      <c r="F189" s="26"/>
      <c r="J189" s="26"/>
    </row>
    <row r="190" spans="1:10" s="27" customFormat="1" ht="12.75">
      <c r="A190" s="26"/>
      <c r="B190" s="26"/>
      <c r="C190" s="26"/>
      <c r="D190" s="26"/>
      <c r="E190" s="26"/>
      <c r="F190" s="26"/>
      <c r="J190" s="26"/>
    </row>
    <row r="191" spans="1:10" s="27" customFormat="1" ht="12.75">
      <c r="A191" s="26"/>
      <c r="B191" s="26"/>
      <c r="C191" s="26"/>
      <c r="D191" s="26"/>
      <c r="E191" s="26"/>
      <c r="F191" s="26"/>
      <c r="J191" s="26"/>
    </row>
    <row r="192" spans="1:10" s="27" customFormat="1" ht="12.75">
      <c r="A192" s="26"/>
      <c r="B192" s="26"/>
      <c r="C192" s="26"/>
      <c r="D192" s="26"/>
      <c r="E192" s="26"/>
      <c r="F192" s="26"/>
      <c r="J192" s="26"/>
    </row>
    <row r="193" spans="1:10" s="27" customFormat="1" ht="12.75">
      <c r="A193" s="26"/>
      <c r="B193" s="26"/>
      <c r="C193" s="26"/>
      <c r="D193" s="26"/>
      <c r="E193" s="26"/>
      <c r="F193" s="26"/>
      <c r="J193" s="26"/>
    </row>
    <row r="194" spans="1:10" s="27" customFormat="1" ht="12.75">
      <c r="A194" s="26"/>
      <c r="B194" s="26"/>
      <c r="C194" s="26"/>
      <c r="D194" s="26"/>
      <c r="E194" s="26"/>
      <c r="F194" s="26"/>
      <c r="J194" s="26"/>
    </row>
    <row r="195" spans="1:10" s="27" customFormat="1" ht="12.75">
      <c r="A195" s="26"/>
      <c r="B195" s="26"/>
      <c r="C195" s="26"/>
      <c r="D195" s="26"/>
      <c r="E195" s="26"/>
      <c r="F195" s="26"/>
      <c r="J195" s="26"/>
    </row>
    <row r="196" spans="1:10" s="27" customFormat="1" ht="12.75">
      <c r="A196" s="26"/>
      <c r="B196" s="26"/>
      <c r="C196" s="26"/>
      <c r="D196" s="26"/>
      <c r="E196" s="26"/>
      <c r="F196" s="26"/>
      <c r="J196" s="26"/>
    </row>
    <row r="197" spans="1:10" s="27" customFormat="1" ht="12.75">
      <c r="A197" s="26"/>
      <c r="B197" s="26"/>
      <c r="C197" s="26"/>
      <c r="D197" s="26"/>
      <c r="E197" s="26"/>
      <c r="F197" s="26"/>
      <c r="J197" s="26"/>
    </row>
    <row r="198" spans="1:10" s="27" customFormat="1" ht="12.75">
      <c r="A198" s="26"/>
      <c r="B198" s="26"/>
      <c r="C198" s="26"/>
      <c r="D198" s="26"/>
      <c r="E198" s="26"/>
      <c r="F198" s="26"/>
      <c r="J198" s="26"/>
    </row>
    <row r="199" spans="1:10" s="27" customFormat="1" ht="12.75">
      <c r="A199" s="26"/>
      <c r="B199" s="26"/>
      <c r="C199" s="26"/>
      <c r="D199" s="26"/>
      <c r="E199" s="26"/>
      <c r="F199" s="26"/>
      <c r="J199" s="26"/>
    </row>
    <row r="200" spans="1:10" s="27" customFormat="1" ht="12.75">
      <c r="A200" s="26"/>
      <c r="B200" s="26"/>
      <c r="C200" s="26"/>
      <c r="D200" s="26"/>
      <c r="E200" s="26"/>
      <c r="F200" s="26"/>
      <c r="J200" s="26"/>
    </row>
    <row r="201" spans="1:10" s="27" customFormat="1" ht="12.75">
      <c r="A201" s="26"/>
      <c r="B201" s="26"/>
      <c r="C201" s="26"/>
      <c r="D201" s="26"/>
      <c r="E201" s="26"/>
      <c r="F201" s="26"/>
      <c r="J201" s="26"/>
    </row>
    <row r="202" spans="1:10" s="27" customFormat="1" ht="12.75">
      <c r="A202" s="26"/>
      <c r="B202" s="26"/>
      <c r="C202" s="26"/>
      <c r="D202" s="26"/>
      <c r="E202" s="26"/>
      <c r="F202" s="26"/>
      <c r="J202" s="26"/>
    </row>
    <row r="203" spans="1:10" s="27" customFormat="1" ht="12.75">
      <c r="A203" s="26"/>
      <c r="B203" s="26"/>
      <c r="C203" s="26"/>
      <c r="D203" s="26"/>
      <c r="E203" s="26"/>
      <c r="F203" s="26"/>
      <c r="J203" s="26"/>
    </row>
    <row r="204" spans="1:10" s="27" customFormat="1" ht="12.75">
      <c r="A204" s="26"/>
      <c r="B204" s="26"/>
      <c r="C204" s="26"/>
      <c r="D204" s="26"/>
      <c r="E204" s="26"/>
      <c r="F204" s="26"/>
      <c r="J204" s="26"/>
    </row>
    <row r="205" spans="1:10" s="27" customFormat="1" ht="12.75">
      <c r="A205" s="26"/>
      <c r="B205" s="26"/>
      <c r="C205" s="26"/>
      <c r="D205" s="26"/>
      <c r="E205" s="26"/>
      <c r="F205" s="26"/>
      <c r="J205" s="26"/>
    </row>
    <row r="206" spans="1:10" s="27" customFormat="1" ht="12.75">
      <c r="A206" s="26"/>
      <c r="B206" s="26"/>
      <c r="C206" s="26"/>
      <c r="D206" s="26"/>
      <c r="E206" s="26"/>
      <c r="F206" s="26"/>
      <c r="J206" s="26"/>
    </row>
    <row r="207" spans="1:10" s="27" customFormat="1" ht="12.75">
      <c r="A207" s="26"/>
      <c r="B207" s="26"/>
      <c r="C207" s="26"/>
      <c r="D207" s="26"/>
      <c r="E207" s="26"/>
      <c r="F207" s="26"/>
      <c r="J207" s="26"/>
    </row>
    <row r="208" spans="1:10" s="27" customFormat="1" ht="12.75">
      <c r="A208" s="26"/>
      <c r="B208" s="26"/>
      <c r="C208" s="26"/>
      <c r="D208" s="26"/>
      <c r="E208" s="26"/>
      <c r="F208" s="26"/>
      <c r="J208" s="26"/>
    </row>
    <row r="209" spans="1:10" s="27" customFormat="1" ht="12.75">
      <c r="A209" s="26"/>
      <c r="B209" s="26"/>
      <c r="C209" s="26"/>
      <c r="D209" s="26"/>
      <c r="E209" s="26"/>
      <c r="F209" s="26"/>
      <c r="J209" s="26"/>
    </row>
    <row r="210" spans="1:10" s="27" customFormat="1" ht="12.75">
      <c r="A210" s="26"/>
      <c r="B210" s="26"/>
      <c r="C210" s="26"/>
      <c r="D210" s="26"/>
      <c r="E210" s="26"/>
      <c r="F210" s="26"/>
      <c r="J210" s="26"/>
    </row>
    <row r="211" spans="1:10" s="27" customFormat="1" ht="12.75">
      <c r="A211" s="26"/>
      <c r="B211" s="26"/>
      <c r="C211" s="26"/>
      <c r="D211" s="26"/>
      <c r="E211" s="26"/>
      <c r="F211" s="26"/>
      <c r="J211" s="26"/>
    </row>
    <row r="212" spans="1:10" s="27" customFormat="1" ht="12.75">
      <c r="A212" s="26"/>
      <c r="B212" s="26"/>
      <c r="C212" s="26"/>
      <c r="D212" s="26"/>
      <c r="E212" s="26"/>
      <c r="F212" s="26"/>
      <c r="J212" s="26"/>
    </row>
  </sheetData>
  <sheetProtection/>
  <mergeCells count="1">
    <mergeCell ref="B12:C12"/>
  </mergeCells>
  <printOptions/>
  <pageMargins left="0.7874015748031497" right="0.1968503937007874" top="0.7874015748031497" bottom="0.1968503937007874" header="0.5118110236220472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9"/>
  <sheetViews>
    <sheetView tabSelected="1" zoomScale="80" zoomScaleNormal="80" zoomScalePageLayoutView="0" workbookViewId="0" topLeftCell="A114">
      <selection activeCell="A1" sqref="A1:G133"/>
    </sheetView>
  </sheetViews>
  <sheetFormatPr defaultColWidth="9.140625" defaultRowHeight="12.75"/>
  <cols>
    <col min="1" max="1" width="8.28125" style="0" customWidth="1"/>
    <col min="2" max="2" width="33.8515625" style="0" customWidth="1"/>
    <col min="3" max="3" width="7.00390625" style="0" customWidth="1"/>
    <col min="4" max="4" width="7.7109375" style="0" customWidth="1"/>
    <col min="5" max="5" width="12.7109375" style="0" customWidth="1"/>
    <col min="6" max="6" width="9.28125" style="0" customWidth="1"/>
    <col min="7" max="7" width="13.28125" style="0" customWidth="1"/>
    <col min="8" max="8" width="13.28125" style="233" customWidth="1"/>
    <col min="9" max="9" width="10.28125" style="233" customWidth="1"/>
    <col min="10" max="10" width="45.57421875" style="233" customWidth="1"/>
    <col min="11" max="11" width="13.28125" style="0" customWidth="1"/>
    <col min="12" max="12" width="8.8515625" style="0" customWidth="1"/>
    <col min="13" max="13" width="40.8515625" style="0" customWidth="1"/>
    <col min="14" max="14" width="13.28125" style="0" customWidth="1"/>
    <col min="15" max="15" width="10.8515625" style="3" customWidth="1"/>
    <col min="16" max="16" width="17.421875" style="3" customWidth="1"/>
    <col min="17" max="17" width="17.28125" style="3" customWidth="1"/>
    <col min="18" max="18" width="20.7109375" style="3" customWidth="1"/>
    <col min="19" max="19" width="16.00390625" style="0" customWidth="1"/>
    <col min="20" max="20" width="15.28125" style="0" customWidth="1"/>
    <col min="23" max="23" width="13.8515625" style="0" customWidth="1"/>
    <col min="24" max="24" width="14.8515625" style="0" customWidth="1"/>
  </cols>
  <sheetData>
    <row r="1" spans="1:18" ht="12.75">
      <c r="A1" s="10"/>
      <c r="B1" s="10"/>
      <c r="C1" s="10"/>
      <c r="D1" s="10"/>
      <c r="E1" s="10"/>
      <c r="F1" s="10"/>
      <c r="G1" s="10"/>
      <c r="H1" s="315"/>
      <c r="J1" s="305"/>
      <c r="K1" s="1"/>
      <c r="L1" s="5"/>
      <c r="O1"/>
      <c r="P1"/>
      <c r="Q1"/>
      <c r="R1"/>
    </row>
    <row r="2" spans="1:18" ht="12.75">
      <c r="A2" s="10"/>
      <c r="B2" s="188"/>
      <c r="C2" s="10"/>
      <c r="D2" s="10"/>
      <c r="E2" s="19" t="s">
        <v>160</v>
      </c>
      <c r="F2" s="10"/>
      <c r="G2" s="19"/>
      <c r="H2" s="200"/>
      <c r="J2" s="305"/>
      <c r="K2" s="1"/>
      <c r="L2" s="5"/>
      <c r="O2"/>
      <c r="P2"/>
      <c r="Q2"/>
      <c r="R2"/>
    </row>
    <row r="3" spans="1:18" ht="12.75">
      <c r="A3" s="10"/>
      <c r="B3" s="10"/>
      <c r="C3" s="10"/>
      <c r="D3" s="10"/>
      <c r="E3" s="10" t="s">
        <v>167</v>
      </c>
      <c r="F3" s="10"/>
      <c r="G3" s="16"/>
      <c r="H3" s="305"/>
      <c r="J3" s="316"/>
      <c r="K3" s="1"/>
      <c r="L3" s="1"/>
      <c r="O3"/>
      <c r="P3"/>
      <c r="Q3"/>
      <c r="R3"/>
    </row>
    <row r="4" spans="1:18" ht="12.75">
      <c r="A4" s="10"/>
      <c r="B4" s="10"/>
      <c r="C4" s="10"/>
      <c r="D4" s="10"/>
      <c r="E4" s="10" t="s">
        <v>472</v>
      </c>
      <c r="F4" s="10"/>
      <c r="G4" s="10"/>
      <c r="H4" s="305"/>
      <c r="J4" s="305"/>
      <c r="K4" s="6"/>
      <c r="L4" s="6"/>
      <c r="O4"/>
      <c r="P4"/>
      <c r="Q4"/>
      <c r="R4"/>
    </row>
    <row r="5" spans="1:18" ht="12.75">
      <c r="A5" s="10"/>
      <c r="B5" s="10"/>
      <c r="C5" s="10"/>
      <c r="D5" s="10"/>
      <c r="E5" s="10" t="s">
        <v>470</v>
      </c>
      <c r="F5" s="10"/>
      <c r="G5" s="16"/>
      <c r="H5" s="305"/>
      <c r="O5"/>
      <c r="P5"/>
      <c r="Q5"/>
      <c r="R5"/>
    </row>
    <row r="6" spans="1:18" ht="12.75">
      <c r="A6" s="10"/>
      <c r="B6" s="10"/>
      <c r="C6" s="10"/>
      <c r="D6" s="10"/>
      <c r="E6" s="10" t="s">
        <v>471</v>
      </c>
      <c r="F6" s="10"/>
      <c r="G6" s="10"/>
      <c r="H6" s="305"/>
      <c r="O6"/>
      <c r="P6"/>
      <c r="Q6"/>
      <c r="R6"/>
    </row>
    <row r="7" spans="1:18" ht="12.75">
      <c r="A7" s="10"/>
      <c r="B7" s="20"/>
      <c r="C7" s="20"/>
      <c r="D7" s="10"/>
      <c r="E7" s="10" t="s">
        <v>495</v>
      </c>
      <c r="F7" s="10"/>
      <c r="G7" s="10"/>
      <c r="H7" s="305"/>
      <c r="O7"/>
      <c r="P7"/>
      <c r="Q7"/>
      <c r="R7"/>
    </row>
    <row r="8" spans="1:18" ht="12.75">
      <c r="A8" s="10"/>
      <c r="B8" s="20"/>
      <c r="C8" s="20"/>
      <c r="D8" s="10"/>
      <c r="E8" s="10"/>
      <c r="F8" s="10"/>
      <c r="G8" s="10"/>
      <c r="O8"/>
      <c r="P8"/>
      <c r="Q8"/>
      <c r="R8"/>
    </row>
    <row r="9" spans="1:18" ht="18">
      <c r="A9" s="10"/>
      <c r="B9" s="331" t="s">
        <v>463</v>
      </c>
      <c r="C9" s="331"/>
      <c r="D9" s="331"/>
      <c r="E9" s="331"/>
      <c r="F9" s="331"/>
      <c r="G9" s="24"/>
      <c r="H9" s="315"/>
      <c r="J9" s="305"/>
      <c r="K9" s="1"/>
      <c r="L9" s="5"/>
      <c r="O9"/>
      <c r="P9"/>
      <c r="Q9"/>
      <c r="R9"/>
    </row>
    <row r="10" spans="1:18" ht="18">
      <c r="A10" s="10"/>
      <c r="B10" s="19" t="s">
        <v>469</v>
      </c>
      <c r="C10" s="10"/>
      <c r="D10" s="10"/>
      <c r="E10" s="10"/>
      <c r="F10" s="10"/>
      <c r="G10" s="24"/>
      <c r="H10" s="315"/>
      <c r="J10" s="305"/>
      <c r="K10" s="1"/>
      <c r="L10" s="5"/>
      <c r="O10"/>
      <c r="P10"/>
      <c r="Q10"/>
      <c r="R10"/>
    </row>
    <row r="11" spans="1:18" ht="15" customHeight="1">
      <c r="A11" s="10"/>
      <c r="B11" s="332" t="s">
        <v>570</v>
      </c>
      <c r="C11" s="332"/>
      <c r="D11" s="332"/>
      <c r="E11" s="332"/>
      <c r="F11" s="332"/>
      <c r="G11" s="23"/>
      <c r="H11" s="305"/>
      <c r="J11" s="305"/>
      <c r="K11" s="1"/>
      <c r="L11" s="1"/>
      <c r="O11"/>
      <c r="P11"/>
      <c r="Q11"/>
      <c r="R11"/>
    </row>
    <row r="12" spans="1:18" ht="17.25" customHeight="1">
      <c r="A12" s="10"/>
      <c r="B12" s="23"/>
      <c r="C12" s="23"/>
      <c r="D12" s="23"/>
      <c r="E12" s="23"/>
      <c r="F12" s="23"/>
      <c r="G12" s="23"/>
      <c r="H12" s="305"/>
      <c r="J12" s="305"/>
      <c r="K12" s="1"/>
      <c r="L12" s="1"/>
      <c r="O12"/>
      <c r="P12"/>
      <c r="Q12"/>
      <c r="R12"/>
    </row>
    <row r="13" spans="1:18" ht="21" customHeight="1">
      <c r="A13" s="10"/>
      <c r="B13" s="10"/>
      <c r="C13" s="10"/>
      <c r="D13" s="10"/>
      <c r="E13" s="10"/>
      <c r="F13" s="10"/>
      <c r="G13" s="10" t="s">
        <v>460</v>
      </c>
      <c r="I13" s="305"/>
      <c r="O13"/>
      <c r="P13"/>
      <c r="Q13"/>
      <c r="R13"/>
    </row>
    <row r="14" spans="1:18" ht="77.25" customHeight="1">
      <c r="A14" s="21" t="s">
        <v>87</v>
      </c>
      <c r="B14" s="11" t="s">
        <v>98</v>
      </c>
      <c r="C14" s="11" t="s">
        <v>139</v>
      </c>
      <c r="D14" s="11" t="s">
        <v>106</v>
      </c>
      <c r="E14" s="11" t="s">
        <v>103</v>
      </c>
      <c r="F14" s="11" t="s">
        <v>107</v>
      </c>
      <c r="G14" s="22" t="s">
        <v>459</v>
      </c>
      <c r="I14" s="164"/>
      <c r="O14"/>
      <c r="P14"/>
      <c r="Q14"/>
      <c r="R14"/>
    </row>
    <row r="15" spans="1:18" ht="28.5" customHeight="1">
      <c r="A15" s="178" t="s">
        <v>88</v>
      </c>
      <c r="B15" s="84" t="s">
        <v>269</v>
      </c>
      <c r="C15" s="84" t="s">
        <v>270</v>
      </c>
      <c r="D15" s="86"/>
      <c r="E15" s="86"/>
      <c r="F15" s="86"/>
      <c r="G15" s="157">
        <f>G16</f>
        <v>6038.6</v>
      </c>
      <c r="I15" s="159"/>
      <c r="O15"/>
      <c r="P15"/>
      <c r="Q15"/>
      <c r="R15"/>
    </row>
    <row r="16" spans="1:18" ht="39" customHeight="1">
      <c r="A16" s="178" t="s">
        <v>101</v>
      </c>
      <c r="B16" s="131" t="s">
        <v>125</v>
      </c>
      <c r="C16" s="86"/>
      <c r="D16" s="84" t="s">
        <v>302</v>
      </c>
      <c r="E16" s="86"/>
      <c r="F16" s="86"/>
      <c r="G16" s="157">
        <f>G17+G20</f>
        <v>6038.6</v>
      </c>
      <c r="I16" s="159"/>
      <c r="O16"/>
      <c r="P16"/>
      <c r="Q16"/>
      <c r="R16"/>
    </row>
    <row r="17" spans="1:18" ht="54" customHeight="1">
      <c r="A17" s="178" t="s">
        <v>99</v>
      </c>
      <c r="B17" s="131" t="s">
        <v>235</v>
      </c>
      <c r="C17" s="84"/>
      <c r="D17" s="84" t="s">
        <v>135</v>
      </c>
      <c r="E17" s="84"/>
      <c r="F17" s="84"/>
      <c r="G17" s="13">
        <f>G18</f>
        <v>1223</v>
      </c>
      <c r="I17" s="160"/>
      <c r="O17"/>
      <c r="P17"/>
      <c r="Q17"/>
      <c r="R17"/>
    </row>
    <row r="18" spans="1:18" ht="36.75" customHeight="1">
      <c r="A18" s="178" t="s">
        <v>271</v>
      </c>
      <c r="B18" s="131" t="s">
        <v>138</v>
      </c>
      <c r="C18" s="84" t="s">
        <v>270</v>
      </c>
      <c r="D18" s="84" t="s">
        <v>135</v>
      </c>
      <c r="E18" s="84" t="s">
        <v>670</v>
      </c>
      <c r="F18" s="84"/>
      <c r="G18" s="13">
        <f>G19</f>
        <v>1223</v>
      </c>
      <c r="O18"/>
      <c r="P18"/>
      <c r="Q18"/>
      <c r="R18"/>
    </row>
    <row r="19" spans="1:18" ht="109.5" customHeight="1">
      <c r="A19" s="132" t="s">
        <v>337</v>
      </c>
      <c r="B19" s="166" t="s">
        <v>301</v>
      </c>
      <c r="C19" s="86" t="s">
        <v>270</v>
      </c>
      <c r="D19" s="86" t="s">
        <v>135</v>
      </c>
      <c r="E19" s="86" t="s">
        <v>670</v>
      </c>
      <c r="F19" s="86" t="s">
        <v>294</v>
      </c>
      <c r="G19" s="214">
        <v>1223</v>
      </c>
      <c r="H19" s="317"/>
      <c r="I19" s="316"/>
      <c r="O19"/>
      <c r="P19"/>
      <c r="Q19"/>
      <c r="R19"/>
    </row>
    <row r="20" spans="1:18" ht="84.75" customHeight="1">
      <c r="A20" s="178" t="s">
        <v>170</v>
      </c>
      <c r="B20" s="131" t="s">
        <v>257</v>
      </c>
      <c r="C20" s="84"/>
      <c r="D20" s="84" t="s">
        <v>119</v>
      </c>
      <c r="E20" s="84"/>
      <c r="F20" s="84"/>
      <c r="G20" s="13">
        <f>G21+G23+G25+G29</f>
        <v>4815.6</v>
      </c>
      <c r="I20" s="306"/>
      <c r="O20"/>
      <c r="P20"/>
      <c r="Q20"/>
      <c r="R20"/>
    </row>
    <row r="21" spans="1:18" ht="69.75" customHeight="1">
      <c r="A21" s="178" t="s">
        <v>338</v>
      </c>
      <c r="B21" s="131" t="s">
        <v>514</v>
      </c>
      <c r="C21" s="84" t="s">
        <v>270</v>
      </c>
      <c r="D21" s="84" t="s">
        <v>119</v>
      </c>
      <c r="E21" s="84" t="s">
        <v>671</v>
      </c>
      <c r="F21" s="208"/>
      <c r="G21" s="13">
        <f>G22</f>
        <v>1046.1</v>
      </c>
      <c r="O21"/>
      <c r="P21"/>
      <c r="Q21"/>
      <c r="R21"/>
    </row>
    <row r="22" spans="1:18" ht="77.25" customHeight="1">
      <c r="A22" s="132" t="s">
        <v>339</v>
      </c>
      <c r="B22" s="209" t="s">
        <v>301</v>
      </c>
      <c r="C22" s="210" t="s">
        <v>270</v>
      </c>
      <c r="D22" s="86" t="s">
        <v>119</v>
      </c>
      <c r="E22" s="85" t="s">
        <v>671</v>
      </c>
      <c r="F22" s="211" t="s">
        <v>294</v>
      </c>
      <c r="G22" s="25">
        <v>1046.1</v>
      </c>
      <c r="H22" s="230"/>
      <c r="I22" s="306"/>
      <c r="J22" s="305"/>
      <c r="O22"/>
      <c r="P22"/>
      <c r="Q22"/>
      <c r="R22"/>
    </row>
    <row r="23" spans="1:18" ht="96.75" customHeight="1">
      <c r="A23" s="178" t="s">
        <v>340</v>
      </c>
      <c r="B23" s="131" t="s">
        <v>233</v>
      </c>
      <c r="C23" s="84" t="s">
        <v>270</v>
      </c>
      <c r="D23" s="84" t="s">
        <v>119</v>
      </c>
      <c r="E23" s="84" t="s">
        <v>672</v>
      </c>
      <c r="F23" s="84"/>
      <c r="G23" s="13">
        <f>G24</f>
        <v>142.9</v>
      </c>
      <c r="O23"/>
      <c r="P23"/>
      <c r="Q23"/>
      <c r="R23"/>
    </row>
    <row r="24" spans="1:18" ht="28.5" customHeight="1">
      <c r="A24" s="132" t="s">
        <v>513</v>
      </c>
      <c r="B24" s="166" t="s">
        <v>298</v>
      </c>
      <c r="C24" s="86" t="s">
        <v>270</v>
      </c>
      <c r="D24" s="86" t="s">
        <v>119</v>
      </c>
      <c r="E24" s="86" t="s">
        <v>672</v>
      </c>
      <c r="F24" s="86" t="s">
        <v>297</v>
      </c>
      <c r="G24" s="25">
        <v>142.9</v>
      </c>
      <c r="H24" s="230"/>
      <c r="I24" s="160"/>
      <c r="O24"/>
      <c r="P24"/>
      <c r="Q24"/>
      <c r="R24"/>
    </row>
    <row r="25" spans="1:18" ht="64.5" customHeight="1">
      <c r="A25" s="178" t="s">
        <v>664</v>
      </c>
      <c r="B25" s="131" t="s">
        <v>258</v>
      </c>
      <c r="C25" s="84" t="s">
        <v>270</v>
      </c>
      <c r="D25" s="84" t="s">
        <v>119</v>
      </c>
      <c r="E25" s="84" t="s">
        <v>673</v>
      </c>
      <c r="F25" s="84"/>
      <c r="G25" s="13">
        <f>G26+G27+G28</f>
        <v>3554.6</v>
      </c>
      <c r="I25" s="204"/>
      <c r="O25"/>
      <c r="P25"/>
      <c r="Q25"/>
      <c r="R25"/>
    </row>
    <row r="26" spans="1:18" ht="107.25" customHeight="1">
      <c r="A26" s="132" t="s">
        <v>665</v>
      </c>
      <c r="B26" s="166" t="s">
        <v>301</v>
      </c>
      <c r="C26" s="86" t="s">
        <v>270</v>
      </c>
      <c r="D26" s="86" t="s">
        <v>119</v>
      </c>
      <c r="E26" s="86" t="s">
        <v>673</v>
      </c>
      <c r="F26" s="86" t="s">
        <v>294</v>
      </c>
      <c r="G26" s="25">
        <v>2963.4</v>
      </c>
      <c r="H26" s="230"/>
      <c r="I26" s="160"/>
      <c r="O26"/>
      <c r="P26"/>
      <c r="Q26"/>
      <c r="R26"/>
    </row>
    <row r="27" spans="1:18" ht="55.5" customHeight="1">
      <c r="A27" s="132" t="s">
        <v>666</v>
      </c>
      <c r="B27" s="166" t="s">
        <v>299</v>
      </c>
      <c r="C27" s="86" t="s">
        <v>270</v>
      </c>
      <c r="D27" s="86" t="s">
        <v>119</v>
      </c>
      <c r="E27" s="86" t="s">
        <v>673</v>
      </c>
      <c r="F27" s="86" t="s">
        <v>295</v>
      </c>
      <c r="G27" s="25">
        <v>586.3</v>
      </c>
      <c r="H27" s="230"/>
      <c r="I27" s="160"/>
      <c r="O27"/>
      <c r="P27"/>
      <c r="Q27"/>
      <c r="R27"/>
    </row>
    <row r="28" spans="1:18" ht="27" customHeight="1">
      <c r="A28" s="132" t="s">
        <v>667</v>
      </c>
      <c r="B28" s="166" t="s">
        <v>300</v>
      </c>
      <c r="C28" s="86" t="s">
        <v>270</v>
      </c>
      <c r="D28" s="86" t="s">
        <v>119</v>
      </c>
      <c r="E28" s="86" t="s">
        <v>673</v>
      </c>
      <c r="F28" s="86" t="s">
        <v>296</v>
      </c>
      <c r="G28" s="25">
        <f>76.9-72</f>
        <v>4.900000000000006</v>
      </c>
      <c r="H28" s="230"/>
      <c r="I28" s="171"/>
      <c r="O28"/>
      <c r="P28"/>
      <c r="Q28"/>
      <c r="R28"/>
    </row>
    <row r="29" spans="1:18" ht="88.5" customHeight="1">
      <c r="A29" s="178" t="s">
        <v>668</v>
      </c>
      <c r="B29" s="301" t="s">
        <v>663</v>
      </c>
      <c r="C29" s="84" t="s">
        <v>270</v>
      </c>
      <c r="D29" s="84" t="s">
        <v>119</v>
      </c>
      <c r="E29" s="298" t="s">
        <v>656</v>
      </c>
      <c r="F29" s="297"/>
      <c r="G29" s="13">
        <f>G30</f>
        <v>72</v>
      </c>
      <c r="O29"/>
      <c r="P29"/>
      <c r="Q29"/>
      <c r="R29"/>
    </row>
    <row r="30" spans="1:18" ht="25.5" customHeight="1">
      <c r="A30" s="132" t="s">
        <v>669</v>
      </c>
      <c r="B30" s="166" t="s">
        <v>300</v>
      </c>
      <c r="C30" s="86" t="s">
        <v>270</v>
      </c>
      <c r="D30" s="86" t="s">
        <v>119</v>
      </c>
      <c r="E30" s="300" t="s">
        <v>656</v>
      </c>
      <c r="F30" s="236">
        <v>800</v>
      </c>
      <c r="G30" s="320">
        <v>72</v>
      </c>
      <c r="O30"/>
      <c r="P30"/>
      <c r="Q30"/>
      <c r="R30"/>
    </row>
    <row r="31" spans="1:18" ht="35.25" customHeight="1">
      <c r="A31" s="179" t="s">
        <v>89</v>
      </c>
      <c r="B31" s="158" t="s">
        <v>343</v>
      </c>
      <c r="C31" s="174" t="s">
        <v>140</v>
      </c>
      <c r="D31" s="175"/>
      <c r="E31" s="175"/>
      <c r="F31" s="175"/>
      <c r="G31" s="157">
        <f>G32+G50+G56+G62+G70+G74+G96+G104+G116+G120</f>
        <v>46261.399999999994</v>
      </c>
      <c r="I31" s="171"/>
      <c r="O31"/>
      <c r="P31"/>
      <c r="Q31"/>
      <c r="R31"/>
    </row>
    <row r="32" spans="1:18" ht="33.75" customHeight="1">
      <c r="A32" s="178" t="s">
        <v>100</v>
      </c>
      <c r="B32" s="131" t="s">
        <v>125</v>
      </c>
      <c r="C32" s="86"/>
      <c r="D32" s="84" t="s">
        <v>302</v>
      </c>
      <c r="E32" s="86"/>
      <c r="F32" s="86"/>
      <c r="G32" s="13">
        <f>G33+G42+G45</f>
        <v>13070.599999999999</v>
      </c>
      <c r="O32"/>
      <c r="P32"/>
      <c r="Q32"/>
      <c r="R32"/>
    </row>
    <row r="33" spans="1:18" ht="111.75" customHeight="1">
      <c r="A33" s="178" t="s">
        <v>272</v>
      </c>
      <c r="B33" s="131" t="s">
        <v>234</v>
      </c>
      <c r="C33" s="84"/>
      <c r="D33" s="84" t="s">
        <v>126</v>
      </c>
      <c r="E33" s="84"/>
      <c r="F33" s="84"/>
      <c r="G33" s="157">
        <f>G34+G36+G40</f>
        <v>12970.599999999999</v>
      </c>
      <c r="I33" s="306"/>
      <c r="O33"/>
      <c r="P33"/>
      <c r="Q33"/>
      <c r="R33"/>
    </row>
    <row r="34" spans="1:18" ht="36.75" customHeight="1">
      <c r="A34" s="178" t="s">
        <v>86</v>
      </c>
      <c r="B34" s="131" t="s">
        <v>59</v>
      </c>
      <c r="C34" s="84" t="s">
        <v>140</v>
      </c>
      <c r="D34" s="84" t="s">
        <v>126</v>
      </c>
      <c r="E34" s="84" t="s">
        <v>674</v>
      </c>
      <c r="F34" s="84"/>
      <c r="G34" s="13">
        <f>G35</f>
        <v>1178.8</v>
      </c>
      <c r="O34"/>
      <c r="P34"/>
      <c r="Q34"/>
      <c r="R34"/>
    </row>
    <row r="35" spans="1:18" ht="111" customHeight="1">
      <c r="A35" s="132" t="s">
        <v>341</v>
      </c>
      <c r="B35" s="166" t="s">
        <v>301</v>
      </c>
      <c r="C35" s="86" t="s">
        <v>140</v>
      </c>
      <c r="D35" s="86" t="s">
        <v>126</v>
      </c>
      <c r="E35" s="86" t="s">
        <v>674</v>
      </c>
      <c r="F35" s="86" t="s">
        <v>294</v>
      </c>
      <c r="G35" s="25">
        <v>1178.8</v>
      </c>
      <c r="I35" s="316"/>
      <c r="O35"/>
      <c r="P35"/>
      <c r="Q35"/>
      <c r="R35"/>
    </row>
    <row r="36" spans="1:18" ht="68.25" customHeight="1">
      <c r="A36" s="178" t="s">
        <v>245</v>
      </c>
      <c r="B36" s="131" t="s">
        <v>344</v>
      </c>
      <c r="C36" s="84" t="s">
        <v>140</v>
      </c>
      <c r="D36" s="84" t="s">
        <v>126</v>
      </c>
      <c r="E36" s="84" t="s">
        <v>675</v>
      </c>
      <c r="F36" s="84"/>
      <c r="G36" s="13">
        <f>G37+G38+G39</f>
        <v>11785.9</v>
      </c>
      <c r="I36" s="230"/>
      <c r="O36"/>
      <c r="P36"/>
      <c r="Q36"/>
      <c r="R36"/>
    </row>
    <row r="37" spans="1:18" ht="108" customHeight="1">
      <c r="A37" s="132" t="s">
        <v>346</v>
      </c>
      <c r="B37" s="166" t="s">
        <v>342</v>
      </c>
      <c r="C37" s="86" t="s">
        <v>140</v>
      </c>
      <c r="D37" s="86" t="s">
        <v>126</v>
      </c>
      <c r="E37" s="86" t="s">
        <v>675</v>
      </c>
      <c r="F37" s="86" t="s">
        <v>294</v>
      </c>
      <c r="G37" s="25">
        <v>9871.4</v>
      </c>
      <c r="H37" s="318"/>
      <c r="I37" s="234"/>
      <c r="J37" s="305"/>
      <c r="O37"/>
      <c r="P37"/>
      <c r="Q37"/>
      <c r="R37"/>
    </row>
    <row r="38" spans="1:18" ht="43.5" customHeight="1">
      <c r="A38" s="132" t="s">
        <v>347</v>
      </c>
      <c r="B38" s="166" t="s">
        <v>299</v>
      </c>
      <c r="C38" s="86" t="s">
        <v>140</v>
      </c>
      <c r="D38" s="86" t="s">
        <v>126</v>
      </c>
      <c r="E38" s="86" t="s">
        <v>675</v>
      </c>
      <c r="F38" s="86" t="s">
        <v>295</v>
      </c>
      <c r="G38" s="25">
        <f>1694.1+120</f>
        <v>1814.1</v>
      </c>
      <c r="H38" s="318"/>
      <c r="I38" s="234"/>
      <c r="O38"/>
      <c r="P38"/>
      <c r="Q38"/>
      <c r="R38"/>
    </row>
    <row r="39" spans="1:18" ht="22.5" customHeight="1">
      <c r="A39" s="132" t="s">
        <v>348</v>
      </c>
      <c r="B39" s="166" t="s">
        <v>300</v>
      </c>
      <c r="C39" s="86" t="s">
        <v>140</v>
      </c>
      <c r="D39" s="86" t="s">
        <v>126</v>
      </c>
      <c r="E39" s="86" t="s">
        <v>675</v>
      </c>
      <c r="F39" s="86" t="s">
        <v>296</v>
      </c>
      <c r="G39" s="25">
        <v>100.4</v>
      </c>
      <c r="I39" s="234"/>
      <c r="O39"/>
      <c r="P39"/>
      <c r="Q39"/>
      <c r="R39"/>
    </row>
    <row r="40" spans="1:18" ht="68.25" customHeight="1">
      <c r="A40" s="178" t="s">
        <v>345</v>
      </c>
      <c r="B40" s="131" t="s">
        <v>236</v>
      </c>
      <c r="C40" s="84" t="s">
        <v>140</v>
      </c>
      <c r="D40" s="84" t="s">
        <v>126</v>
      </c>
      <c r="E40" s="84" t="s">
        <v>676</v>
      </c>
      <c r="F40" s="86"/>
      <c r="G40" s="13">
        <f>G41</f>
        <v>5.9</v>
      </c>
      <c r="I40" s="230"/>
      <c r="O40"/>
      <c r="P40"/>
      <c r="Q40"/>
      <c r="R40"/>
    </row>
    <row r="41" spans="1:18" ht="46.5" customHeight="1">
      <c r="A41" s="132" t="s">
        <v>349</v>
      </c>
      <c r="B41" s="166" t="s">
        <v>299</v>
      </c>
      <c r="C41" s="86" t="s">
        <v>140</v>
      </c>
      <c r="D41" s="86" t="s">
        <v>126</v>
      </c>
      <c r="E41" s="86" t="s">
        <v>676</v>
      </c>
      <c r="F41" s="86" t="s">
        <v>295</v>
      </c>
      <c r="G41" s="25">
        <v>5.9</v>
      </c>
      <c r="I41" s="234"/>
      <c r="O41"/>
      <c r="P41"/>
      <c r="Q41"/>
      <c r="R41"/>
    </row>
    <row r="42" spans="1:18" ht="24.75" customHeight="1">
      <c r="A42" s="178" t="s">
        <v>283</v>
      </c>
      <c r="B42" s="131" t="s">
        <v>303</v>
      </c>
      <c r="C42" s="84"/>
      <c r="D42" s="84" t="s">
        <v>304</v>
      </c>
      <c r="E42" s="84"/>
      <c r="F42" s="84"/>
      <c r="G42" s="13">
        <f>G43</f>
        <v>70</v>
      </c>
      <c r="I42" s="230"/>
      <c r="O42"/>
      <c r="P42"/>
      <c r="Q42"/>
      <c r="R42"/>
    </row>
    <row r="43" spans="1:18" ht="27" customHeight="1">
      <c r="A43" s="178" t="s">
        <v>180</v>
      </c>
      <c r="B43" s="131" t="s">
        <v>305</v>
      </c>
      <c r="C43" s="84" t="s">
        <v>140</v>
      </c>
      <c r="D43" s="84" t="s">
        <v>304</v>
      </c>
      <c r="E43" s="84" t="s">
        <v>677</v>
      </c>
      <c r="F43" s="86"/>
      <c r="G43" s="13">
        <f>G44</f>
        <v>70</v>
      </c>
      <c r="I43" s="230"/>
      <c r="O43"/>
      <c r="P43"/>
      <c r="Q43"/>
      <c r="R43"/>
    </row>
    <row r="44" spans="1:18" ht="20.25" customHeight="1">
      <c r="A44" s="132" t="s">
        <v>350</v>
      </c>
      <c r="B44" s="166" t="s">
        <v>300</v>
      </c>
      <c r="C44" s="215">
        <v>978</v>
      </c>
      <c r="D44" s="86" t="s">
        <v>304</v>
      </c>
      <c r="E44" s="86" t="s">
        <v>677</v>
      </c>
      <c r="F44" s="86" t="s">
        <v>296</v>
      </c>
      <c r="G44" s="25">
        <v>70</v>
      </c>
      <c r="H44" s="304"/>
      <c r="I44" s="234"/>
      <c r="O44"/>
      <c r="P44"/>
      <c r="Q44"/>
      <c r="R44"/>
    </row>
    <row r="45" spans="1:20" ht="46.5" customHeight="1">
      <c r="A45" s="155" t="s">
        <v>351</v>
      </c>
      <c r="B45" s="131" t="s">
        <v>128</v>
      </c>
      <c r="C45" s="84"/>
      <c r="D45" s="84" t="s">
        <v>162</v>
      </c>
      <c r="E45" s="84"/>
      <c r="F45" s="86"/>
      <c r="G45" s="157">
        <f>G46+G48</f>
        <v>30</v>
      </c>
      <c r="H45" s="304"/>
      <c r="I45" s="204"/>
      <c r="K45" s="233"/>
      <c r="L45" s="233"/>
      <c r="M45" s="233"/>
      <c r="N45" s="233"/>
      <c r="O45" s="233"/>
      <c r="P45" s="233"/>
      <c r="Q45" s="233"/>
      <c r="R45" s="233"/>
      <c r="S45" s="233"/>
      <c r="T45" s="2"/>
    </row>
    <row r="46" spans="1:20" ht="41.25" customHeight="1">
      <c r="A46" s="155" t="s">
        <v>352</v>
      </c>
      <c r="B46" s="131" t="s">
        <v>517</v>
      </c>
      <c r="C46" s="84" t="s">
        <v>140</v>
      </c>
      <c r="D46" s="84" t="s">
        <v>162</v>
      </c>
      <c r="E46" s="84" t="s">
        <v>679</v>
      </c>
      <c r="F46" s="84"/>
      <c r="G46" s="13">
        <f>G47</f>
        <v>15</v>
      </c>
      <c r="H46" s="304"/>
      <c r="I46" s="230"/>
      <c r="K46" s="233"/>
      <c r="L46" s="170"/>
      <c r="M46" s="190"/>
      <c r="N46" s="193"/>
      <c r="O46" s="193"/>
      <c r="P46" s="341"/>
      <c r="Q46" s="193"/>
      <c r="R46" s="230"/>
      <c r="S46" s="233"/>
      <c r="T46" s="2"/>
    </row>
    <row r="47" spans="1:20" ht="45.75" customHeight="1">
      <c r="A47" s="85" t="s">
        <v>353</v>
      </c>
      <c r="B47" s="166" t="s">
        <v>306</v>
      </c>
      <c r="C47" s="86" t="s">
        <v>140</v>
      </c>
      <c r="D47" s="86" t="s">
        <v>162</v>
      </c>
      <c r="E47" s="86" t="s">
        <v>679</v>
      </c>
      <c r="F47" s="86" t="s">
        <v>295</v>
      </c>
      <c r="G47" s="25">
        <v>15</v>
      </c>
      <c r="H47" s="304"/>
      <c r="I47" s="234"/>
      <c r="K47" s="233"/>
      <c r="L47" s="164"/>
      <c r="M47" s="231"/>
      <c r="N47" s="232"/>
      <c r="O47" s="232"/>
      <c r="P47" s="232"/>
      <c r="Q47" s="232"/>
      <c r="R47" s="234"/>
      <c r="S47" s="233"/>
      <c r="T47" s="2"/>
    </row>
    <row r="48" spans="1:20" ht="162" customHeight="1">
      <c r="A48" s="155" t="s">
        <v>518</v>
      </c>
      <c r="B48" s="131" t="s">
        <v>520</v>
      </c>
      <c r="C48" s="84" t="s">
        <v>140</v>
      </c>
      <c r="D48" s="84" t="s">
        <v>162</v>
      </c>
      <c r="E48" s="84" t="s">
        <v>680</v>
      </c>
      <c r="F48" s="84"/>
      <c r="G48" s="13">
        <f>G49</f>
        <v>15</v>
      </c>
      <c r="H48" s="304"/>
      <c r="I48" s="230"/>
      <c r="K48" s="233"/>
      <c r="L48" s="170"/>
      <c r="M48" s="342"/>
      <c r="N48" s="193"/>
      <c r="O48" s="193"/>
      <c r="P48" s="193"/>
      <c r="Q48" s="305"/>
      <c r="R48" s="230"/>
      <c r="S48" s="233"/>
      <c r="T48" s="2"/>
    </row>
    <row r="49" spans="1:20" ht="45.75" customHeight="1">
      <c r="A49" s="85" t="s">
        <v>519</v>
      </c>
      <c r="B49" s="166" t="s">
        <v>306</v>
      </c>
      <c r="C49" s="86" t="s">
        <v>140</v>
      </c>
      <c r="D49" s="86" t="s">
        <v>162</v>
      </c>
      <c r="E49" s="86" t="s">
        <v>680</v>
      </c>
      <c r="F49" s="86" t="s">
        <v>295</v>
      </c>
      <c r="G49" s="25">
        <v>15</v>
      </c>
      <c r="H49" s="304"/>
      <c r="I49" s="234"/>
      <c r="K49" s="233"/>
      <c r="L49" s="164"/>
      <c r="M49" s="231"/>
      <c r="N49" s="232"/>
      <c r="O49" s="232"/>
      <c r="P49" s="232"/>
      <c r="Q49" s="232"/>
      <c r="R49" s="234"/>
      <c r="S49" s="233"/>
      <c r="T49" s="2"/>
    </row>
    <row r="50" spans="1:20" ht="50.25" customHeight="1">
      <c r="A50" s="155" t="s">
        <v>354</v>
      </c>
      <c r="B50" s="131" t="s">
        <v>121</v>
      </c>
      <c r="C50" s="84"/>
      <c r="D50" s="84" t="s">
        <v>307</v>
      </c>
      <c r="E50" s="86"/>
      <c r="F50" s="86"/>
      <c r="G50" s="157">
        <f>G51</f>
        <v>230</v>
      </c>
      <c r="H50" s="304"/>
      <c r="I50" s="204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72" customHeight="1">
      <c r="A51" s="155" t="s">
        <v>355</v>
      </c>
      <c r="B51" s="131" t="s">
        <v>164</v>
      </c>
      <c r="C51" s="84" t="s">
        <v>140</v>
      </c>
      <c r="D51" s="84" t="s">
        <v>120</v>
      </c>
      <c r="E51" s="84"/>
      <c r="F51" s="87"/>
      <c r="G51" s="13">
        <f>G52+G54</f>
        <v>230</v>
      </c>
      <c r="H51" s="304"/>
      <c r="I51" s="230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18" ht="70.5" customHeight="1">
      <c r="A52" s="155" t="s">
        <v>356</v>
      </c>
      <c r="B52" s="131" t="s">
        <v>308</v>
      </c>
      <c r="C52" s="84" t="s">
        <v>140</v>
      </c>
      <c r="D52" s="84" t="s">
        <v>120</v>
      </c>
      <c r="E52" s="84" t="s">
        <v>681</v>
      </c>
      <c r="F52" s="87"/>
      <c r="G52" s="13">
        <f>G53</f>
        <v>200</v>
      </c>
      <c r="H52" s="304"/>
      <c r="I52" s="230"/>
      <c r="O52"/>
      <c r="P52"/>
      <c r="Q52"/>
      <c r="R52"/>
    </row>
    <row r="53" spans="1:18" ht="38.25" customHeight="1">
      <c r="A53" s="85" t="s">
        <v>357</v>
      </c>
      <c r="B53" s="166" t="s">
        <v>306</v>
      </c>
      <c r="C53" s="86" t="s">
        <v>140</v>
      </c>
      <c r="D53" s="86" t="s">
        <v>120</v>
      </c>
      <c r="E53" s="86" t="s">
        <v>681</v>
      </c>
      <c r="F53" s="86" t="s">
        <v>295</v>
      </c>
      <c r="G53" s="25">
        <v>200</v>
      </c>
      <c r="H53" s="304"/>
      <c r="I53" s="234"/>
      <c r="O53"/>
      <c r="P53"/>
      <c r="Q53"/>
      <c r="R53"/>
    </row>
    <row r="54" spans="1:18" ht="99.75" customHeight="1">
      <c r="A54" s="155" t="s">
        <v>487</v>
      </c>
      <c r="B54" s="131" t="s">
        <v>416</v>
      </c>
      <c r="C54" s="84" t="s">
        <v>140</v>
      </c>
      <c r="D54" s="84" t="s">
        <v>120</v>
      </c>
      <c r="E54" s="84" t="s">
        <v>682</v>
      </c>
      <c r="F54" s="87"/>
      <c r="G54" s="13">
        <f>G55</f>
        <v>30</v>
      </c>
      <c r="H54" s="304"/>
      <c r="I54" s="230"/>
      <c r="O54"/>
      <c r="P54"/>
      <c r="Q54"/>
      <c r="R54"/>
    </row>
    <row r="55" spans="1:18" ht="46.5" customHeight="1">
      <c r="A55" s="132" t="s">
        <v>488</v>
      </c>
      <c r="B55" s="166" t="s">
        <v>306</v>
      </c>
      <c r="C55" s="86" t="s">
        <v>140</v>
      </c>
      <c r="D55" s="86" t="s">
        <v>120</v>
      </c>
      <c r="E55" s="86" t="s">
        <v>682</v>
      </c>
      <c r="F55" s="86" t="s">
        <v>295</v>
      </c>
      <c r="G55" s="25">
        <v>30</v>
      </c>
      <c r="H55" s="304"/>
      <c r="I55" s="234"/>
      <c r="O55"/>
      <c r="P55"/>
      <c r="Q55"/>
      <c r="R55"/>
    </row>
    <row r="56" spans="1:18" ht="27.75" customHeight="1">
      <c r="A56" s="155" t="s">
        <v>358</v>
      </c>
      <c r="B56" s="131" t="s">
        <v>242</v>
      </c>
      <c r="C56" s="86"/>
      <c r="D56" s="84" t="s">
        <v>309</v>
      </c>
      <c r="E56" s="86"/>
      <c r="F56" s="135"/>
      <c r="G56" s="157">
        <f>G57</f>
        <v>415</v>
      </c>
      <c r="H56" s="304"/>
      <c r="I56" s="204"/>
      <c r="O56"/>
      <c r="P56"/>
      <c r="Q56"/>
      <c r="R56"/>
    </row>
    <row r="57" spans="1:18" ht="30.75" customHeight="1">
      <c r="A57" s="155" t="s">
        <v>386</v>
      </c>
      <c r="B57" s="131" t="s">
        <v>248</v>
      </c>
      <c r="C57" s="84"/>
      <c r="D57" s="84" t="s">
        <v>243</v>
      </c>
      <c r="E57" s="86"/>
      <c r="F57" s="135"/>
      <c r="G57" s="157">
        <f>G58+G60</f>
        <v>415</v>
      </c>
      <c r="H57" s="304"/>
      <c r="I57" s="204"/>
      <c r="O57"/>
      <c r="P57"/>
      <c r="Q57"/>
      <c r="R57"/>
    </row>
    <row r="58" spans="1:18" ht="85.5" customHeight="1">
      <c r="A58" s="155" t="s">
        <v>387</v>
      </c>
      <c r="B58" s="131" t="s">
        <v>493</v>
      </c>
      <c r="C58" s="84" t="s">
        <v>140</v>
      </c>
      <c r="D58" s="84" t="s">
        <v>243</v>
      </c>
      <c r="E58" s="84" t="s">
        <v>700</v>
      </c>
      <c r="F58" s="86"/>
      <c r="G58" s="130">
        <f>G59</f>
        <v>400</v>
      </c>
      <c r="H58" s="304"/>
      <c r="I58" s="310"/>
      <c r="O58"/>
      <c r="P58"/>
      <c r="Q58"/>
      <c r="R58"/>
    </row>
    <row r="59" spans="1:18" ht="45.75" customHeight="1">
      <c r="A59" s="132" t="s">
        <v>388</v>
      </c>
      <c r="B59" s="166" t="s">
        <v>306</v>
      </c>
      <c r="C59" s="86" t="s">
        <v>140</v>
      </c>
      <c r="D59" s="86" t="s">
        <v>243</v>
      </c>
      <c r="E59" s="86" t="s">
        <v>701</v>
      </c>
      <c r="F59" s="86" t="s">
        <v>295</v>
      </c>
      <c r="G59" s="133">
        <v>400</v>
      </c>
      <c r="H59" s="304"/>
      <c r="I59" s="311"/>
      <c r="O59"/>
      <c r="P59"/>
      <c r="Q59"/>
      <c r="R59"/>
    </row>
    <row r="60" spans="1:18" ht="59.25" customHeight="1">
      <c r="A60" s="155" t="s">
        <v>561</v>
      </c>
      <c r="B60" s="131" t="s">
        <v>516</v>
      </c>
      <c r="C60" s="84" t="s">
        <v>140</v>
      </c>
      <c r="D60" s="84" t="s">
        <v>243</v>
      </c>
      <c r="E60" s="84" t="s">
        <v>702</v>
      </c>
      <c r="F60" s="86"/>
      <c r="G60" s="130">
        <f>G61</f>
        <v>15</v>
      </c>
      <c r="H60" s="304"/>
      <c r="I60" s="310"/>
      <c r="O60"/>
      <c r="P60"/>
      <c r="Q60"/>
      <c r="R60"/>
    </row>
    <row r="61" spans="1:18" ht="45.75" customHeight="1">
      <c r="A61" s="132" t="s">
        <v>562</v>
      </c>
      <c r="B61" s="166" t="s">
        <v>306</v>
      </c>
      <c r="C61" s="86" t="s">
        <v>140</v>
      </c>
      <c r="D61" s="86" t="s">
        <v>243</v>
      </c>
      <c r="E61" s="86" t="s">
        <v>702</v>
      </c>
      <c r="F61" s="86" t="s">
        <v>295</v>
      </c>
      <c r="G61" s="133">
        <v>15</v>
      </c>
      <c r="H61" s="304"/>
      <c r="I61" s="311"/>
      <c r="O61"/>
      <c r="P61"/>
      <c r="Q61"/>
      <c r="R61"/>
    </row>
    <row r="62" spans="1:18" ht="30" customHeight="1">
      <c r="A62" s="155" t="s">
        <v>359</v>
      </c>
      <c r="B62" s="131" t="s">
        <v>286</v>
      </c>
      <c r="C62" s="86"/>
      <c r="D62" s="84" t="s">
        <v>310</v>
      </c>
      <c r="E62" s="86"/>
      <c r="F62" s="86"/>
      <c r="G62" s="157">
        <f>G63</f>
        <v>10500</v>
      </c>
      <c r="H62" s="304"/>
      <c r="I62" s="204"/>
      <c r="O62"/>
      <c r="P62"/>
      <c r="Q62"/>
      <c r="R62"/>
    </row>
    <row r="63" spans="1:18" ht="22.5" customHeight="1">
      <c r="A63" s="155" t="s">
        <v>389</v>
      </c>
      <c r="B63" s="131" t="s">
        <v>15</v>
      </c>
      <c r="C63" s="84"/>
      <c r="D63" s="84" t="s">
        <v>14</v>
      </c>
      <c r="E63" s="87"/>
      <c r="F63" s="163"/>
      <c r="G63" s="25">
        <f>G64+G66+G68</f>
        <v>10500</v>
      </c>
      <c r="H63" s="206"/>
      <c r="I63" s="230"/>
      <c r="O63"/>
      <c r="P63"/>
      <c r="Q63"/>
      <c r="R63"/>
    </row>
    <row r="64" spans="1:18" ht="49.5" customHeight="1">
      <c r="A64" s="155" t="s">
        <v>390</v>
      </c>
      <c r="B64" s="131" t="s">
        <v>311</v>
      </c>
      <c r="C64" s="84" t="s">
        <v>140</v>
      </c>
      <c r="D64" s="84" t="s">
        <v>14</v>
      </c>
      <c r="E64" s="84" t="s">
        <v>683</v>
      </c>
      <c r="F64" s="163"/>
      <c r="G64" s="13">
        <f>G65</f>
        <v>3000</v>
      </c>
      <c r="H64" s="304"/>
      <c r="I64" s="230"/>
      <c r="O64"/>
      <c r="P64"/>
      <c r="Q64"/>
      <c r="R64"/>
    </row>
    <row r="65" spans="1:18" ht="45" customHeight="1">
      <c r="A65" s="132" t="s">
        <v>391</v>
      </c>
      <c r="B65" s="166" t="s">
        <v>306</v>
      </c>
      <c r="C65" s="86" t="s">
        <v>140</v>
      </c>
      <c r="D65" s="86" t="s">
        <v>14</v>
      </c>
      <c r="E65" s="86" t="s">
        <v>683</v>
      </c>
      <c r="F65" s="86" t="s">
        <v>295</v>
      </c>
      <c r="G65" s="25">
        <v>3000</v>
      </c>
      <c r="H65" s="304"/>
      <c r="I65" s="234"/>
      <c r="O65"/>
      <c r="P65"/>
      <c r="Q65"/>
      <c r="R65"/>
    </row>
    <row r="66" spans="1:18" ht="49.5" customHeight="1">
      <c r="A66" s="155" t="s">
        <v>392</v>
      </c>
      <c r="B66" s="131" t="s">
        <v>312</v>
      </c>
      <c r="C66" s="84" t="s">
        <v>140</v>
      </c>
      <c r="D66" s="84" t="s">
        <v>14</v>
      </c>
      <c r="E66" s="134" t="s">
        <v>684</v>
      </c>
      <c r="F66" s="163"/>
      <c r="G66" s="13">
        <f>G67</f>
        <v>1595</v>
      </c>
      <c r="H66" s="304"/>
      <c r="I66" s="230"/>
      <c r="O66"/>
      <c r="P66"/>
      <c r="Q66"/>
      <c r="R66"/>
    </row>
    <row r="67" spans="1:18" ht="41.25" customHeight="1">
      <c r="A67" s="132" t="s">
        <v>393</v>
      </c>
      <c r="B67" s="166" t="s">
        <v>306</v>
      </c>
      <c r="C67" s="86" t="s">
        <v>140</v>
      </c>
      <c r="D67" s="86" t="s">
        <v>14</v>
      </c>
      <c r="E67" s="86" t="s">
        <v>684</v>
      </c>
      <c r="F67" s="86" t="s">
        <v>295</v>
      </c>
      <c r="G67" s="25">
        <v>1595</v>
      </c>
      <c r="H67" s="304"/>
      <c r="I67" s="234"/>
      <c r="O67"/>
      <c r="P67"/>
      <c r="Q67"/>
      <c r="R67"/>
    </row>
    <row r="68" spans="1:18" ht="47.25" customHeight="1">
      <c r="A68" s="155" t="s">
        <v>394</v>
      </c>
      <c r="B68" s="131" t="s">
        <v>313</v>
      </c>
      <c r="C68" s="84" t="s">
        <v>140</v>
      </c>
      <c r="D68" s="84" t="s">
        <v>14</v>
      </c>
      <c r="E68" s="134" t="s">
        <v>685</v>
      </c>
      <c r="F68" s="87"/>
      <c r="G68" s="13">
        <f>G69</f>
        <v>5905</v>
      </c>
      <c r="H68" s="304"/>
      <c r="I68" s="230"/>
      <c r="O68"/>
      <c r="P68"/>
      <c r="Q68"/>
      <c r="R68"/>
    </row>
    <row r="69" spans="1:18" ht="47.25" customHeight="1">
      <c r="A69" s="132" t="s">
        <v>395</v>
      </c>
      <c r="B69" s="166" t="s">
        <v>306</v>
      </c>
      <c r="C69" s="86" t="s">
        <v>140</v>
      </c>
      <c r="D69" s="86" t="s">
        <v>14</v>
      </c>
      <c r="E69" s="86" t="s">
        <v>685</v>
      </c>
      <c r="F69" s="86" t="s">
        <v>295</v>
      </c>
      <c r="G69" s="25">
        <v>5905</v>
      </c>
      <c r="H69" s="304"/>
      <c r="I69" s="234"/>
      <c r="O69"/>
      <c r="P69"/>
      <c r="Q69"/>
      <c r="R69"/>
    </row>
    <row r="70" spans="1:18" ht="17.25" customHeight="1">
      <c r="A70" s="155" t="s">
        <v>360</v>
      </c>
      <c r="B70" s="131" t="s">
        <v>314</v>
      </c>
      <c r="C70" s="84"/>
      <c r="D70" s="84" t="s">
        <v>315</v>
      </c>
      <c r="E70" s="138"/>
      <c r="F70" s="84"/>
      <c r="G70" s="13">
        <f>G71</f>
        <v>27</v>
      </c>
      <c r="H70" s="304"/>
      <c r="I70" s="230"/>
      <c r="O70"/>
      <c r="P70"/>
      <c r="Q70"/>
      <c r="R70"/>
    </row>
    <row r="71" spans="1:18" ht="34.5" customHeight="1">
      <c r="A71" s="155" t="s">
        <v>396</v>
      </c>
      <c r="B71" s="131" t="s">
        <v>316</v>
      </c>
      <c r="C71" s="84"/>
      <c r="D71" s="84" t="s">
        <v>317</v>
      </c>
      <c r="E71" s="138"/>
      <c r="F71" s="84"/>
      <c r="G71" s="13">
        <f>G72</f>
        <v>27</v>
      </c>
      <c r="H71" s="304"/>
      <c r="I71" s="230"/>
      <c r="O71"/>
      <c r="P71"/>
      <c r="Q71"/>
      <c r="R71"/>
    </row>
    <row r="72" spans="1:18" ht="71.25" customHeight="1">
      <c r="A72" s="155" t="s">
        <v>397</v>
      </c>
      <c r="B72" s="131" t="s">
        <v>318</v>
      </c>
      <c r="C72" s="84" t="s">
        <v>140</v>
      </c>
      <c r="D72" s="84" t="s">
        <v>317</v>
      </c>
      <c r="E72" s="134" t="s">
        <v>686</v>
      </c>
      <c r="F72" s="10"/>
      <c r="G72" s="13">
        <f>G73</f>
        <v>27</v>
      </c>
      <c r="H72" s="304"/>
      <c r="I72" s="230"/>
      <c r="O72"/>
      <c r="P72"/>
      <c r="Q72"/>
      <c r="R72"/>
    </row>
    <row r="73" spans="1:18" ht="41.25" customHeight="1">
      <c r="A73" s="132" t="s">
        <v>398</v>
      </c>
      <c r="B73" s="166" t="s">
        <v>306</v>
      </c>
      <c r="C73" s="86" t="s">
        <v>140</v>
      </c>
      <c r="D73" s="86" t="s">
        <v>317</v>
      </c>
      <c r="E73" s="86" t="s">
        <v>686</v>
      </c>
      <c r="F73" s="86" t="s">
        <v>295</v>
      </c>
      <c r="G73" s="25">
        <v>27</v>
      </c>
      <c r="H73" s="304"/>
      <c r="I73" s="234"/>
      <c r="O73"/>
      <c r="P73"/>
      <c r="Q73"/>
      <c r="R73"/>
    </row>
    <row r="74" spans="1:18" ht="24.75" customHeight="1">
      <c r="A74" s="155" t="s">
        <v>361</v>
      </c>
      <c r="B74" s="131" t="s">
        <v>94</v>
      </c>
      <c r="C74" s="131"/>
      <c r="D74" s="84" t="s">
        <v>319</v>
      </c>
      <c r="E74" s="84"/>
      <c r="F74" s="84"/>
      <c r="G74" s="13">
        <f>G75+G78+G93</f>
        <v>13053.6</v>
      </c>
      <c r="H74" s="304"/>
      <c r="I74" s="230"/>
      <c r="O74"/>
      <c r="P74"/>
      <c r="Q74"/>
      <c r="R74"/>
    </row>
    <row r="75" spans="1:18" ht="43.5" customHeight="1">
      <c r="A75" s="155" t="s">
        <v>399</v>
      </c>
      <c r="B75" s="131" t="s">
        <v>255</v>
      </c>
      <c r="C75" s="84"/>
      <c r="D75" s="84" t="s">
        <v>254</v>
      </c>
      <c r="E75" s="84"/>
      <c r="F75" s="86"/>
      <c r="G75" s="13">
        <f>G76</f>
        <v>144</v>
      </c>
      <c r="H75" s="304"/>
      <c r="I75" s="230"/>
      <c r="O75"/>
      <c r="P75"/>
      <c r="Q75"/>
      <c r="R75"/>
    </row>
    <row r="76" spans="1:18" ht="131.25" customHeight="1">
      <c r="A76" s="155" t="s">
        <v>400</v>
      </c>
      <c r="B76" s="176" t="s">
        <v>256</v>
      </c>
      <c r="C76" s="84" t="s">
        <v>140</v>
      </c>
      <c r="D76" s="84" t="s">
        <v>254</v>
      </c>
      <c r="E76" s="84" t="s">
        <v>687</v>
      </c>
      <c r="F76" s="86"/>
      <c r="G76" s="13">
        <f>G77</f>
        <v>144</v>
      </c>
      <c r="H76" s="304"/>
      <c r="I76" s="230"/>
      <c r="O76"/>
      <c r="P76"/>
      <c r="Q76"/>
      <c r="R76"/>
    </row>
    <row r="77" spans="1:18" ht="45" customHeight="1">
      <c r="A77" s="85" t="s">
        <v>401</v>
      </c>
      <c r="B77" s="166" t="s">
        <v>306</v>
      </c>
      <c r="C77" s="86" t="s">
        <v>140</v>
      </c>
      <c r="D77" s="86" t="s">
        <v>254</v>
      </c>
      <c r="E77" s="86" t="s">
        <v>687</v>
      </c>
      <c r="F77" s="86" t="s">
        <v>295</v>
      </c>
      <c r="G77" s="25">
        <v>144</v>
      </c>
      <c r="I77" s="234"/>
      <c r="J77" s="319"/>
      <c r="O77"/>
      <c r="P77"/>
      <c r="Q77"/>
      <c r="R77"/>
    </row>
    <row r="78" spans="1:18" ht="34.5" customHeight="1">
      <c r="A78" s="155" t="s">
        <v>402</v>
      </c>
      <c r="B78" s="131" t="s">
        <v>124</v>
      </c>
      <c r="C78" s="84"/>
      <c r="D78" s="84" t="s">
        <v>123</v>
      </c>
      <c r="E78" s="84"/>
      <c r="F78" s="86"/>
      <c r="G78" s="13">
        <f>G79+G83+G91+G85+G87+G89</f>
        <v>11909.6</v>
      </c>
      <c r="H78" s="304"/>
      <c r="I78" s="230"/>
      <c r="O78"/>
      <c r="P78"/>
      <c r="Q78"/>
      <c r="R78"/>
    </row>
    <row r="79" spans="1:18" ht="55.5" customHeight="1">
      <c r="A79" s="155" t="s">
        <v>403</v>
      </c>
      <c r="B79" s="176" t="s">
        <v>260</v>
      </c>
      <c r="C79" s="84" t="s">
        <v>140</v>
      </c>
      <c r="D79" s="84" t="s">
        <v>123</v>
      </c>
      <c r="E79" s="84" t="s">
        <v>688</v>
      </c>
      <c r="F79" s="86"/>
      <c r="G79" s="13">
        <f>G80+G81+G82</f>
        <v>10559.7</v>
      </c>
      <c r="H79" s="304"/>
      <c r="I79" s="230"/>
      <c r="O79"/>
      <c r="P79"/>
      <c r="Q79"/>
      <c r="R79"/>
    </row>
    <row r="80" spans="1:18" ht="108" customHeight="1">
      <c r="A80" s="85" t="s">
        <v>404</v>
      </c>
      <c r="B80" s="180" t="s">
        <v>342</v>
      </c>
      <c r="C80" s="86" t="s">
        <v>140</v>
      </c>
      <c r="D80" s="86" t="s">
        <v>123</v>
      </c>
      <c r="E80" s="86" t="s">
        <v>688</v>
      </c>
      <c r="F80" s="86" t="s">
        <v>294</v>
      </c>
      <c r="G80" s="25">
        <v>8819.7</v>
      </c>
      <c r="H80" s="304"/>
      <c r="I80" s="234"/>
      <c r="O80"/>
      <c r="P80"/>
      <c r="Q80"/>
      <c r="R80"/>
    </row>
    <row r="81" spans="1:18" ht="42" customHeight="1">
      <c r="A81" s="85" t="s">
        <v>405</v>
      </c>
      <c r="B81" s="166" t="s">
        <v>299</v>
      </c>
      <c r="C81" s="86" t="s">
        <v>140</v>
      </c>
      <c r="D81" s="86" t="s">
        <v>123</v>
      </c>
      <c r="E81" s="86" t="s">
        <v>688</v>
      </c>
      <c r="F81" s="86" t="s">
        <v>295</v>
      </c>
      <c r="G81" s="25">
        <v>1734.4</v>
      </c>
      <c r="H81" s="304"/>
      <c r="I81" s="234"/>
      <c r="O81"/>
      <c r="P81"/>
      <c r="Q81"/>
      <c r="R81"/>
    </row>
    <row r="82" spans="1:18" ht="21.75" customHeight="1">
      <c r="A82" s="85" t="s">
        <v>406</v>
      </c>
      <c r="B82" s="166" t="s">
        <v>300</v>
      </c>
      <c r="C82" s="86" t="s">
        <v>140</v>
      </c>
      <c r="D82" s="86" t="s">
        <v>123</v>
      </c>
      <c r="E82" s="86" t="s">
        <v>688</v>
      </c>
      <c r="F82" s="86" t="s">
        <v>296</v>
      </c>
      <c r="G82" s="25">
        <v>5.6</v>
      </c>
      <c r="H82" s="304"/>
      <c r="I82" s="234"/>
      <c r="O82"/>
      <c r="P82"/>
      <c r="Q82"/>
      <c r="R82"/>
    </row>
    <row r="83" spans="1:18" ht="46.5" customHeight="1">
      <c r="A83" s="155" t="s">
        <v>407</v>
      </c>
      <c r="B83" s="131" t="s">
        <v>320</v>
      </c>
      <c r="C83" s="84" t="s">
        <v>140</v>
      </c>
      <c r="D83" s="84" t="s">
        <v>123</v>
      </c>
      <c r="E83" s="84" t="s">
        <v>689</v>
      </c>
      <c r="F83" s="86"/>
      <c r="G83" s="13">
        <f>G84</f>
        <v>500</v>
      </c>
      <c r="H83" s="304"/>
      <c r="I83" s="230"/>
      <c r="O83"/>
      <c r="P83"/>
      <c r="Q83"/>
      <c r="R83"/>
    </row>
    <row r="84" spans="1:18" ht="44.25" customHeight="1">
      <c r="A84" s="85" t="s">
        <v>408</v>
      </c>
      <c r="B84" s="166" t="s">
        <v>306</v>
      </c>
      <c r="C84" s="86" t="s">
        <v>140</v>
      </c>
      <c r="D84" s="86" t="s">
        <v>123</v>
      </c>
      <c r="E84" s="86" t="s">
        <v>689</v>
      </c>
      <c r="F84" s="86" t="s">
        <v>295</v>
      </c>
      <c r="G84" s="25">
        <v>500</v>
      </c>
      <c r="H84" s="207"/>
      <c r="I84" s="234"/>
      <c r="O84"/>
      <c r="P84"/>
      <c r="Q84"/>
      <c r="R84"/>
    </row>
    <row r="85" spans="1:18" ht="76.5" customHeight="1">
      <c r="A85" s="155" t="s">
        <v>409</v>
      </c>
      <c r="B85" s="131" t="s">
        <v>704</v>
      </c>
      <c r="C85" s="84" t="s">
        <v>140</v>
      </c>
      <c r="D85" s="84" t="s">
        <v>123</v>
      </c>
      <c r="E85" s="84" t="s">
        <v>703</v>
      </c>
      <c r="F85" s="84"/>
      <c r="G85" s="13">
        <f>G86</f>
        <v>60</v>
      </c>
      <c r="H85" s="304"/>
      <c r="I85" s="230"/>
      <c r="O85"/>
      <c r="P85"/>
      <c r="Q85"/>
      <c r="R85"/>
    </row>
    <row r="86" spans="1:18" ht="44.25" customHeight="1">
      <c r="A86" s="85" t="s">
        <v>410</v>
      </c>
      <c r="B86" s="166" t="s">
        <v>306</v>
      </c>
      <c r="C86" s="86" t="s">
        <v>140</v>
      </c>
      <c r="D86" s="86" t="s">
        <v>123</v>
      </c>
      <c r="E86" s="86" t="s">
        <v>703</v>
      </c>
      <c r="F86" s="86" t="s">
        <v>295</v>
      </c>
      <c r="G86" s="25">
        <v>60</v>
      </c>
      <c r="H86" s="304"/>
      <c r="I86" s="234"/>
      <c r="O86"/>
      <c r="P86"/>
      <c r="Q86"/>
      <c r="R86"/>
    </row>
    <row r="87" spans="1:18" ht="97.5" customHeight="1">
      <c r="A87" s="155" t="s">
        <v>411</v>
      </c>
      <c r="B87" s="131" t="s">
        <v>521</v>
      </c>
      <c r="C87" s="84" t="s">
        <v>140</v>
      </c>
      <c r="D87" s="84" t="s">
        <v>123</v>
      </c>
      <c r="E87" s="84" t="s">
        <v>699</v>
      </c>
      <c r="F87" s="84"/>
      <c r="G87" s="13">
        <f>G88</f>
        <v>30</v>
      </c>
      <c r="H87" s="304"/>
      <c r="I87" s="230"/>
      <c r="O87"/>
      <c r="P87"/>
      <c r="Q87"/>
      <c r="R87"/>
    </row>
    <row r="88" spans="1:18" ht="44.25" customHeight="1">
      <c r="A88" s="85" t="s">
        <v>412</v>
      </c>
      <c r="B88" s="166" t="s">
        <v>306</v>
      </c>
      <c r="C88" s="86" t="s">
        <v>140</v>
      </c>
      <c r="D88" s="86" t="s">
        <v>123</v>
      </c>
      <c r="E88" s="86" t="s">
        <v>699</v>
      </c>
      <c r="F88" s="86" t="s">
        <v>295</v>
      </c>
      <c r="G88" s="25">
        <v>30</v>
      </c>
      <c r="H88" s="304"/>
      <c r="I88" s="234"/>
      <c r="O88"/>
      <c r="P88"/>
      <c r="Q88"/>
      <c r="R88"/>
    </row>
    <row r="89" spans="1:18" ht="82.5" customHeight="1">
      <c r="A89" s="155" t="s">
        <v>557</v>
      </c>
      <c r="B89" s="216" t="s">
        <v>322</v>
      </c>
      <c r="C89" s="84" t="s">
        <v>140</v>
      </c>
      <c r="D89" s="84" t="s">
        <v>123</v>
      </c>
      <c r="E89" s="84" t="s">
        <v>690</v>
      </c>
      <c r="F89" s="147"/>
      <c r="G89" s="13">
        <f>G90</f>
        <v>50</v>
      </c>
      <c r="H89" s="304"/>
      <c r="I89" s="230"/>
      <c r="O89"/>
      <c r="P89"/>
      <c r="Q89"/>
      <c r="R89"/>
    </row>
    <row r="90" spans="1:18" ht="44.25" customHeight="1">
      <c r="A90" s="85" t="s">
        <v>558</v>
      </c>
      <c r="B90" s="166" t="s">
        <v>306</v>
      </c>
      <c r="C90" s="86" t="s">
        <v>140</v>
      </c>
      <c r="D90" s="86" t="s">
        <v>123</v>
      </c>
      <c r="E90" s="86" t="s">
        <v>690</v>
      </c>
      <c r="F90" s="86" t="s">
        <v>295</v>
      </c>
      <c r="G90" s="25">
        <v>50</v>
      </c>
      <c r="H90" s="304"/>
      <c r="I90" s="234"/>
      <c r="O90"/>
      <c r="P90"/>
      <c r="Q90"/>
      <c r="R90"/>
    </row>
    <row r="91" spans="1:19" ht="96.75" customHeight="1">
      <c r="A91" s="155" t="s">
        <v>559</v>
      </c>
      <c r="B91" s="131" t="s">
        <v>321</v>
      </c>
      <c r="C91" s="84" t="s">
        <v>140</v>
      </c>
      <c r="D91" s="84" t="s">
        <v>123</v>
      </c>
      <c r="E91" s="84" t="s">
        <v>706</v>
      </c>
      <c r="F91" s="84"/>
      <c r="G91" s="13">
        <f>G92</f>
        <v>709.9</v>
      </c>
      <c r="H91" s="304"/>
      <c r="I91" s="230"/>
      <c r="K91" s="233"/>
      <c r="L91" s="170"/>
      <c r="M91" s="190"/>
      <c r="N91" s="193"/>
      <c r="O91" s="193"/>
      <c r="P91" s="193"/>
      <c r="Q91" s="229"/>
      <c r="R91" s="230"/>
      <c r="S91" s="233"/>
    </row>
    <row r="92" spans="1:19" ht="45.75" customHeight="1">
      <c r="A92" s="85" t="s">
        <v>560</v>
      </c>
      <c r="B92" s="166" t="s">
        <v>306</v>
      </c>
      <c r="C92" s="86" t="s">
        <v>140</v>
      </c>
      <c r="D92" s="86" t="s">
        <v>123</v>
      </c>
      <c r="E92" s="86" t="s">
        <v>706</v>
      </c>
      <c r="F92" s="86" t="s">
        <v>295</v>
      </c>
      <c r="G92" s="215">
        <f>595.9+114</f>
        <v>709.9</v>
      </c>
      <c r="I92" s="234"/>
      <c r="K92" s="233"/>
      <c r="L92" s="167"/>
      <c r="M92" s="231"/>
      <c r="N92" s="232"/>
      <c r="O92" s="232"/>
      <c r="P92" s="232"/>
      <c r="Q92" s="232"/>
      <c r="R92" s="234"/>
      <c r="S92" s="233"/>
    </row>
    <row r="93" spans="1:18" ht="28.5" customHeight="1">
      <c r="A93" s="155" t="s">
        <v>413</v>
      </c>
      <c r="B93" s="131" t="s">
        <v>261</v>
      </c>
      <c r="C93" s="86"/>
      <c r="D93" s="84" t="s">
        <v>262</v>
      </c>
      <c r="E93" s="86"/>
      <c r="F93" s="86"/>
      <c r="G93" s="13">
        <f>G94</f>
        <v>1000</v>
      </c>
      <c r="H93" s="304"/>
      <c r="I93" s="230"/>
      <c r="O93"/>
      <c r="P93"/>
      <c r="Q93"/>
      <c r="R93"/>
    </row>
    <row r="94" spans="1:18" ht="75" customHeight="1">
      <c r="A94" s="155" t="s">
        <v>414</v>
      </c>
      <c r="B94" s="131" t="s">
        <v>494</v>
      </c>
      <c r="C94" s="84" t="s">
        <v>140</v>
      </c>
      <c r="D94" s="84" t="s">
        <v>262</v>
      </c>
      <c r="E94" s="84" t="s">
        <v>707</v>
      </c>
      <c r="F94" s="84"/>
      <c r="G94" s="13">
        <f>G95</f>
        <v>1000</v>
      </c>
      <c r="H94" s="304"/>
      <c r="I94" s="230"/>
      <c r="O94"/>
      <c r="P94"/>
      <c r="Q94"/>
      <c r="R94"/>
    </row>
    <row r="95" spans="1:18" ht="44.25" customHeight="1">
      <c r="A95" s="85" t="s">
        <v>415</v>
      </c>
      <c r="B95" s="166" t="s">
        <v>306</v>
      </c>
      <c r="C95" s="86" t="s">
        <v>140</v>
      </c>
      <c r="D95" s="86" t="s">
        <v>262</v>
      </c>
      <c r="E95" s="86" t="s">
        <v>707</v>
      </c>
      <c r="F95" s="86" t="s">
        <v>295</v>
      </c>
      <c r="G95" s="25">
        <v>1000</v>
      </c>
      <c r="H95" s="207"/>
      <c r="I95" s="234"/>
      <c r="O95"/>
      <c r="P95"/>
      <c r="Q95"/>
      <c r="R95"/>
    </row>
    <row r="96" spans="1:18" ht="21" customHeight="1">
      <c r="A96" s="155" t="s">
        <v>362</v>
      </c>
      <c r="B96" s="131" t="s">
        <v>323</v>
      </c>
      <c r="C96" s="131"/>
      <c r="D96" s="84" t="s">
        <v>324</v>
      </c>
      <c r="E96" s="86"/>
      <c r="F96" s="86"/>
      <c r="G96" s="13">
        <f>G97</f>
        <v>2543.6</v>
      </c>
      <c r="H96" s="304"/>
      <c r="I96" s="230"/>
      <c r="O96"/>
      <c r="P96"/>
      <c r="Q96"/>
      <c r="R96"/>
    </row>
    <row r="97" spans="1:18" ht="22.5" customHeight="1">
      <c r="A97" s="155" t="s">
        <v>379</v>
      </c>
      <c r="B97" s="131" t="s">
        <v>131</v>
      </c>
      <c r="C97" s="86"/>
      <c r="D97" s="84" t="s">
        <v>122</v>
      </c>
      <c r="E97" s="84"/>
      <c r="F97" s="84"/>
      <c r="G97" s="13">
        <f>G98+G102+G100</f>
        <v>2543.6</v>
      </c>
      <c r="H97" s="304"/>
      <c r="I97" s="230"/>
      <c r="O97"/>
      <c r="P97"/>
      <c r="Q97"/>
      <c r="R97"/>
    </row>
    <row r="98" spans="1:18" ht="81.75" customHeight="1">
      <c r="A98" s="155" t="s">
        <v>380</v>
      </c>
      <c r="B98" s="131" t="s">
        <v>325</v>
      </c>
      <c r="C98" s="84" t="s">
        <v>140</v>
      </c>
      <c r="D98" s="84" t="s">
        <v>122</v>
      </c>
      <c r="E98" s="84" t="s">
        <v>691</v>
      </c>
      <c r="F98" s="84"/>
      <c r="G98" s="13">
        <f>G99</f>
        <v>2243.6</v>
      </c>
      <c r="H98" s="304"/>
      <c r="I98" s="230"/>
      <c r="O98"/>
      <c r="P98"/>
      <c r="Q98"/>
      <c r="R98"/>
    </row>
    <row r="99" spans="1:18" ht="45.75" customHeight="1">
      <c r="A99" s="85" t="s">
        <v>381</v>
      </c>
      <c r="B99" s="166" t="s">
        <v>306</v>
      </c>
      <c r="C99" s="86" t="s">
        <v>140</v>
      </c>
      <c r="D99" s="86" t="s">
        <v>122</v>
      </c>
      <c r="E99" s="86" t="s">
        <v>691</v>
      </c>
      <c r="F99" s="86" t="s">
        <v>295</v>
      </c>
      <c r="G99" s="25">
        <v>2243.6</v>
      </c>
      <c r="H99" s="304"/>
      <c r="I99" s="234"/>
      <c r="O99"/>
      <c r="P99"/>
      <c r="Q99"/>
      <c r="R99"/>
    </row>
    <row r="100" spans="1:18" ht="75" customHeight="1">
      <c r="A100" s="155" t="s">
        <v>382</v>
      </c>
      <c r="B100" s="131" t="s">
        <v>327</v>
      </c>
      <c r="C100" s="84" t="s">
        <v>140</v>
      </c>
      <c r="D100" s="84" t="s">
        <v>122</v>
      </c>
      <c r="E100" s="84" t="s">
        <v>693</v>
      </c>
      <c r="F100" s="84"/>
      <c r="G100" s="13">
        <f>G101</f>
        <v>200</v>
      </c>
      <c r="H100" s="304"/>
      <c r="I100" s="230"/>
      <c r="O100"/>
      <c r="P100"/>
      <c r="Q100"/>
      <c r="R100"/>
    </row>
    <row r="101" spans="1:18" ht="45.75" customHeight="1">
      <c r="A101" s="85" t="s">
        <v>383</v>
      </c>
      <c r="B101" s="166" t="s">
        <v>306</v>
      </c>
      <c r="C101" s="86" t="s">
        <v>140</v>
      </c>
      <c r="D101" s="86" t="s">
        <v>122</v>
      </c>
      <c r="E101" s="86" t="s">
        <v>693</v>
      </c>
      <c r="F101" s="86" t="s">
        <v>295</v>
      </c>
      <c r="G101" s="25">
        <v>200</v>
      </c>
      <c r="H101" s="304"/>
      <c r="I101" s="234"/>
      <c r="O101"/>
      <c r="P101"/>
      <c r="Q101"/>
      <c r="R101"/>
    </row>
    <row r="102" spans="1:18" ht="57" customHeight="1">
      <c r="A102" s="155" t="s">
        <v>384</v>
      </c>
      <c r="B102" s="131" t="s">
        <v>326</v>
      </c>
      <c r="C102" s="84" t="s">
        <v>140</v>
      </c>
      <c r="D102" s="84" t="s">
        <v>122</v>
      </c>
      <c r="E102" s="84" t="s">
        <v>692</v>
      </c>
      <c r="F102" s="84"/>
      <c r="G102" s="13">
        <f>G103</f>
        <v>100</v>
      </c>
      <c r="H102" s="304"/>
      <c r="I102" s="230"/>
      <c r="O102"/>
      <c r="P102"/>
      <c r="Q102"/>
      <c r="R102"/>
    </row>
    <row r="103" spans="1:18" ht="48" customHeight="1">
      <c r="A103" s="85" t="s">
        <v>385</v>
      </c>
      <c r="B103" s="166" t="s">
        <v>306</v>
      </c>
      <c r="C103" s="86" t="s">
        <v>140</v>
      </c>
      <c r="D103" s="86" t="s">
        <v>122</v>
      </c>
      <c r="E103" s="86" t="s">
        <v>692</v>
      </c>
      <c r="F103" s="86" t="s">
        <v>295</v>
      </c>
      <c r="G103" s="25">
        <v>100</v>
      </c>
      <c r="H103" s="304"/>
      <c r="I103" s="234"/>
      <c r="O103"/>
      <c r="P103"/>
      <c r="Q103"/>
      <c r="R103"/>
    </row>
    <row r="104" spans="1:18" ht="24" customHeight="1">
      <c r="A104" s="155" t="s">
        <v>363</v>
      </c>
      <c r="B104" s="131" t="s">
        <v>95</v>
      </c>
      <c r="C104" s="86"/>
      <c r="D104" s="84" t="s">
        <v>328</v>
      </c>
      <c r="E104" s="86"/>
      <c r="F104" s="86"/>
      <c r="G104" s="13">
        <f>G105+G108</f>
        <v>4955.6</v>
      </c>
      <c r="H104" s="304"/>
      <c r="I104" s="230"/>
      <c r="O104"/>
      <c r="P104"/>
      <c r="Q104"/>
      <c r="R104"/>
    </row>
    <row r="105" spans="1:18" ht="29.25" customHeight="1">
      <c r="A105" s="155" t="s">
        <v>364</v>
      </c>
      <c r="B105" s="131" t="s">
        <v>181</v>
      </c>
      <c r="C105" s="84" t="s">
        <v>140</v>
      </c>
      <c r="D105" s="84" t="s">
        <v>182</v>
      </c>
      <c r="E105" s="84"/>
      <c r="F105" s="84"/>
      <c r="G105" s="13">
        <f>G106</f>
        <v>1387.6</v>
      </c>
      <c r="H105" s="304"/>
      <c r="I105" s="230"/>
      <c r="O105"/>
      <c r="P105"/>
      <c r="Q105"/>
      <c r="R105"/>
    </row>
    <row r="106" spans="1:18" ht="73.5" customHeight="1">
      <c r="A106" s="155" t="s">
        <v>377</v>
      </c>
      <c r="B106" s="131" t="s">
        <v>183</v>
      </c>
      <c r="C106" s="84" t="s">
        <v>140</v>
      </c>
      <c r="D106" s="84" t="s">
        <v>182</v>
      </c>
      <c r="E106" s="84" t="s">
        <v>694</v>
      </c>
      <c r="F106" s="84"/>
      <c r="G106" s="13">
        <f>G107</f>
        <v>1387.6</v>
      </c>
      <c r="H106" s="304"/>
      <c r="I106" s="206"/>
      <c r="O106"/>
      <c r="P106"/>
      <c r="Q106"/>
      <c r="R106"/>
    </row>
    <row r="107" spans="1:18" ht="39" customHeight="1">
      <c r="A107" s="85" t="s">
        <v>378</v>
      </c>
      <c r="B107" s="166" t="s">
        <v>329</v>
      </c>
      <c r="C107" s="86" t="s">
        <v>140</v>
      </c>
      <c r="D107" s="86" t="s">
        <v>182</v>
      </c>
      <c r="E107" s="86" t="s">
        <v>694</v>
      </c>
      <c r="F107" s="86" t="s">
        <v>330</v>
      </c>
      <c r="G107" s="25">
        <v>1387.6</v>
      </c>
      <c r="H107" s="304"/>
      <c r="I107" s="207"/>
      <c r="O107"/>
      <c r="P107"/>
      <c r="Q107"/>
      <c r="R107"/>
    </row>
    <row r="108" spans="1:18" ht="27.75" customHeight="1">
      <c r="A108" s="155" t="s">
        <v>365</v>
      </c>
      <c r="B108" s="131" t="s">
        <v>16</v>
      </c>
      <c r="C108" s="86"/>
      <c r="D108" s="84" t="s">
        <v>132</v>
      </c>
      <c r="E108" s="86"/>
      <c r="F108" s="86"/>
      <c r="G108" s="13">
        <f>G109+G112+G114</f>
        <v>3568</v>
      </c>
      <c r="H108" s="304"/>
      <c r="I108" s="230"/>
      <c r="O108"/>
      <c r="P108"/>
      <c r="Q108"/>
      <c r="R108"/>
    </row>
    <row r="109" spans="1:18" ht="109.5" customHeight="1">
      <c r="A109" s="155" t="s">
        <v>370</v>
      </c>
      <c r="B109" s="131" t="s">
        <v>331</v>
      </c>
      <c r="C109" s="84" t="s">
        <v>140</v>
      </c>
      <c r="D109" s="84" t="s">
        <v>132</v>
      </c>
      <c r="E109" s="84" t="s">
        <v>695</v>
      </c>
      <c r="F109" s="163"/>
      <c r="G109" s="157">
        <f>G110+G111</f>
        <v>1558.5</v>
      </c>
      <c r="H109" s="304"/>
      <c r="I109" s="312"/>
      <c r="O109"/>
      <c r="P109"/>
      <c r="Q109"/>
      <c r="R109"/>
    </row>
    <row r="110" spans="1:18" ht="112.5" customHeight="1">
      <c r="A110" s="85" t="s">
        <v>375</v>
      </c>
      <c r="B110" s="166" t="s">
        <v>342</v>
      </c>
      <c r="C110" s="86" t="s">
        <v>140</v>
      </c>
      <c r="D110" s="86" t="s">
        <v>132</v>
      </c>
      <c r="E110" s="86" t="s">
        <v>695</v>
      </c>
      <c r="F110" s="139">
        <v>100</v>
      </c>
      <c r="G110" s="215">
        <v>1448.7</v>
      </c>
      <c r="I110" s="207"/>
      <c r="J110" s="207"/>
      <c r="O110"/>
      <c r="P110"/>
      <c r="Q110"/>
      <c r="R110"/>
    </row>
    <row r="111" spans="1:18" ht="47.25" customHeight="1">
      <c r="A111" s="85" t="s">
        <v>376</v>
      </c>
      <c r="B111" s="166" t="s">
        <v>306</v>
      </c>
      <c r="C111" s="86" t="s">
        <v>140</v>
      </c>
      <c r="D111" s="86" t="s">
        <v>132</v>
      </c>
      <c r="E111" s="86" t="s">
        <v>695</v>
      </c>
      <c r="F111" s="139">
        <v>200</v>
      </c>
      <c r="G111" s="215">
        <v>109.8</v>
      </c>
      <c r="I111" s="207"/>
      <c r="J111" s="207"/>
      <c r="O111"/>
      <c r="P111"/>
      <c r="Q111"/>
      <c r="R111"/>
    </row>
    <row r="112" spans="1:18" ht="112.5" customHeight="1">
      <c r="A112" s="155" t="s">
        <v>371</v>
      </c>
      <c r="B112" s="131" t="s">
        <v>332</v>
      </c>
      <c r="C112" s="84" t="s">
        <v>140</v>
      </c>
      <c r="D112" s="84" t="s">
        <v>132</v>
      </c>
      <c r="E112" s="84" t="s">
        <v>696</v>
      </c>
      <c r="F112" s="163"/>
      <c r="G112" s="13">
        <f>G113</f>
        <v>1245.5</v>
      </c>
      <c r="I112" s="206"/>
      <c r="J112" s="304"/>
      <c r="O112"/>
      <c r="P112"/>
      <c r="Q112"/>
      <c r="R112"/>
    </row>
    <row r="113" spans="1:18" ht="36.75" customHeight="1">
      <c r="A113" s="85" t="s">
        <v>374</v>
      </c>
      <c r="B113" s="166" t="s">
        <v>417</v>
      </c>
      <c r="C113" s="86" t="s">
        <v>140</v>
      </c>
      <c r="D113" s="86" t="s">
        <v>132</v>
      </c>
      <c r="E113" s="86" t="s">
        <v>696</v>
      </c>
      <c r="F113" s="86" t="s">
        <v>297</v>
      </c>
      <c r="G113" s="215">
        <v>1245.5</v>
      </c>
      <c r="I113" s="207"/>
      <c r="J113" s="207"/>
      <c r="O113"/>
      <c r="P113"/>
      <c r="Q113"/>
      <c r="R113"/>
    </row>
    <row r="114" spans="1:18" ht="97.5" customHeight="1">
      <c r="A114" s="155" t="s">
        <v>372</v>
      </c>
      <c r="B114" s="131" t="s">
        <v>333</v>
      </c>
      <c r="C114" s="84" t="s">
        <v>140</v>
      </c>
      <c r="D114" s="84" t="s">
        <v>132</v>
      </c>
      <c r="E114" s="84" t="s">
        <v>697</v>
      </c>
      <c r="F114" s="147"/>
      <c r="G114" s="212">
        <f>G115</f>
        <v>764</v>
      </c>
      <c r="I114" s="313"/>
      <c r="J114" s="304"/>
      <c r="O114"/>
      <c r="P114"/>
      <c r="Q114"/>
      <c r="R114"/>
    </row>
    <row r="115" spans="1:18" ht="29.25" customHeight="1">
      <c r="A115" s="85" t="s">
        <v>373</v>
      </c>
      <c r="B115" s="166" t="s">
        <v>417</v>
      </c>
      <c r="C115" s="86" t="s">
        <v>140</v>
      </c>
      <c r="D115" s="86" t="s">
        <v>132</v>
      </c>
      <c r="E115" s="86" t="s">
        <v>697</v>
      </c>
      <c r="F115" s="86" t="s">
        <v>297</v>
      </c>
      <c r="G115" s="25">
        <v>764</v>
      </c>
      <c r="I115" s="314"/>
      <c r="J115" s="314"/>
      <c r="O115"/>
      <c r="P115"/>
      <c r="Q115"/>
      <c r="R115"/>
    </row>
    <row r="116" spans="1:18" ht="29.25" customHeight="1">
      <c r="A116" s="155" t="s">
        <v>366</v>
      </c>
      <c r="B116" s="131" t="s">
        <v>334</v>
      </c>
      <c r="C116" s="131"/>
      <c r="D116" s="84" t="s">
        <v>335</v>
      </c>
      <c r="E116" s="86"/>
      <c r="F116" s="86"/>
      <c r="G116" s="13">
        <f>G117</f>
        <v>500</v>
      </c>
      <c r="H116" s="304"/>
      <c r="I116" s="230"/>
      <c r="O116"/>
      <c r="P116"/>
      <c r="Q116"/>
      <c r="R116"/>
    </row>
    <row r="117" spans="1:18" ht="29.25" customHeight="1">
      <c r="A117" s="155" t="s">
        <v>367</v>
      </c>
      <c r="B117" s="131" t="s">
        <v>165</v>
      </c>
      <c r="C117" s="84"/>
      <c r="D117" s="84" t="s">
        <v>166</v>
      </c>
      <c r="E117" s="84"/>
      <c r="F117" s="84"/>
      <c r="G117" s="13">
        <f>G118</f>
        <v>500</v>
      </c>
      <c r="H117" s="304"/>
      <c r="I117" s="230"/>
      <c r="O117"/>
      <c r="P117"/>
      <c r="Q117"/>
      <c r="R117"/>
    </row>
    <row r="118" spans="1:18" ht="79.5" customHeight="1">
      <c r="A118" s="155" t="s">
        <v>368</v>
      </c>
      <c r="B118" s="131" t="s">
        <v>336</v>
      </c>
      <c r="C118" s="84" t="s">
        <v>140</v>
      </c>
      <c r="D118" s="84" t="s">
        <v>166</v>
      </c>
      <c r="E118" s="84" t="s">
        <v>698</v>
      </c>
      <c r="F118" s="84"/>
      <c r="G118" s="13">
        <f>G119</f>
        <v>500</v>
      </c>
      <c r="H118" s="304"/>
      <c r="I118" s="230"/>
      <c r="O118"/>
      <c r="P118"/>
      <c r="Q118"/>
      <c r="R118"/>
    </row>
    <row r="119" spans="1:18" ht="44.25" customHeight="1">
      <c r="A119" s="85" t="s">
        <v>369</v>
      </c>
      <c r="B119" s="166" t="s">
        <v>306</v>
      </c>
      <c r="C119" s="86" t="s">
        <v>140</v>
      </c>
      <c r="D119" s="86" t="s">
        <v>166</v>
      </c>
      <c r="E119" s="86" t="s">
        <v>698</v>
      </c>
      <c r="F119" s="86" t="s">
        <v>295</v>
      </c>
      <c r="G119" s="25">
        <v>500</v>
      </c>
      <c r="H119" s="304"/>
      <c r="I119" s="234"/>
      <c r="O119"/>
      <c r="P119"/>
      <c r="Q119"/>
      <c r="R119"/>
    </row>
    <row r="120" spans="1:18" ht="33.75" customHeight="1">
      <c r="A120" s="155" t="s">
        <v>500</v>
      </c>
      <c r="B120" s="131" t="s">
        <v>497</v>
      </c>
      <c r="C120" s="187" t="s">
        <v>140</v>
      </c>
      <c r="D120" s="187" t="s">
        <v>498</v>
      </c>
      <c r="E120" s="86"/>
      <c r="F120" s="86"/>
      <c r="G120" s="13">
        <f>G121</f>
        <v>966</v>
      </c>
      <c r="H120" s="304"/>
      <c r="I120" s="230"/>
      <c r="O120"/>
      <c r="P120"/>
      <c r="Q120"/>
      <c r="R120"/>
    </row>
    <row r="121" spans="1:18" ht="33" customHeight="1">
      <c r="A121" s="155" t="s">
        <v>501</v>
      </c>
      <c r="B121" s="131" t="s">
        <v>499</v>
      </c>
      <c r="C121" s="187" t="s">
        <v>140</v>
      </c>
      <c r="D121" s="187" t="s">
        <v>496</v>
      </c>
      <c r="E121" s="84"/>
      <c r="F121" s="84"/>
      <c r="G121" s="13">
        <f>G122</f>
        <v>966</v>
      </c>
      <c r="H121" s="304"/>
      <c r="I121" s="230"/>
      <c r="O121"/>
      <c r="P121"/>
      <c r="Q121"/>
      <c r="R121"/>
    </row>
    <row r="122" spans="1:18" ht="75.75" customHeight="1">
      <c r="A122" s="155" t="s">
        <v>502</v>
      </c>
      <c r="B122" s="216" t="s">
        <v>709</v>
      </c>
      <c r="C122" s="84" t="s">
        <v>140</v>
      </c>
      <c r="D122" s="84" t="s">
        <v>496</v>
      </c>
      <c r="E122" s="84" t="s">
        <v>678</v>
      </c>
      <c r="F122" s="86"/>
      <c r="G122" s="13">
        <f>G123</f>
        <v>966</v>
      </c>
      <c r="H122" s="304"/>
      <c r="I122" s="230"/>
      <c r="O122"/>
      <c r="P122"/>
      <c r="Q122"/>
      <c r="R122"/>
    </row>
    <row r="123" spans="1:18" ht="45" customHeight="1">
      <c r="A123" s="85" t="s">
        <v>503</v>
      </c>
      <c r="B123" s="166" t="s">
        <v>306</v>
      </c>
      <c r="C123" s="86" t="s">
        <v>140</v>
      </c>
      <c r="D123" s="86" t="s">
        <v>496</v>
      </c>
      <c r="E123" s="86" t="s">
        <v>678</v>
      </c>
      <c r="F123" s="86" t="s">
        <v>295</v>
      </c>
      <c r="G123" s="25">
        <f>866+100</f>
        <v>966</v>
      </c>
      <c r="H123" s="304"/>
      <c r="I123" s="234"/>
      <c r="O123"/>
      <c r="P123"/>
      <c r="Q123"/>
      <c r="R123"/>
    </row>
    <row r="124" spans="1:18" ht="27.75" customHeight="1">
      <c r="A124" s="140"/>
      <c r="B124" s="309" t="s">
        <v>548</v>
      </c>
      <c r="C124" s="142"/>
      <c r="D124" s="143"/>
      <c r="E124" s="144"/>
      <c r="F124" s="144"/>
      <c r="G124" s="157">
        <f>G31+G15</f>
        <v>52299.99999999999</v>
      </c>
      <c r="I124" s="230"/>
      <c r="O124"/>
      <c r="P124"/>
      <c r="Q124"/>
      <c r="R124"/>
    </row>
    <row r="125" spans="1:18" ht="27.75" customHeight="1">
      <c r="A125" s="200"/>
      <c r="B125" s="303"/>
      <c r="C125" s="201"/>
      <c r="D125" s="202"/>
      <c r="E125" s="203"/>
      <c r="F125" s="203"/>
      <c r="G125" s="204"/>
      <c r="H125" s="304"/>
      <c r="O125"/>
      <c r="P125"/>
      <c r="Q125"/>
      <c r="R125"/>
    </row>
    <row r="126" spans="1:18" ht="23.25" customHeight="1">
      <c r="A126" s="305"/>
      <c r="B126" s="305"/>
      <c r="C126" s="305"/>
      <c r="D126" s="305"/>
      <c r="E126" s="305"/>
      <c r="F126" s="303"/>
      <c r="G126" s="230"/>
      <c r="H126" s="304"/>
      <c r="O126"/>
      <c r="P126"/>
      <c r="Q126"/>
      <c r="R126"/>
    </row>
    <row r="127" spans="1:7" ht="15" customHeight="1">
      <c r="A127" s="305"/>
      <c r="B127" s="305"/>
      <c r="C127" s="305"/>
      <c r="D127" s="305"/>
      <c r="E127" s="305"/>
      <c r="F127" s="305"/>
      <c r="G127" s="305"/>
    </row>
    <row r="128" spans="1:9" ht="18" customHeight="1">
      <c r="A128" s="305"/>
      <c r="B128" s="305"/>
      <c r="C128" s="305"/>
      <c r="D128" s="305"/>
      <c r="E128" s="305"/>
      <c r="F128" s="305"/>
      <c r="G128" s="230"/>
      <c r="I128" s="306"/>
    </row>
    <row r="129" spans="1:9" ht="16.5" customHeight="1">
      <c r="A129" s="305"/>
      <c r="B129" s="305"/>
      <c r="C129" s="305"/>
      <c r="D129" s="305"/>
      <c r="E129" s="305"/>
      <c r="F129" s="305"/>
      <c r="G129" s="230"/>
      <c r="I129" s="230"/>
    </row>
    <row r="130" spans="1:7" ht="16.5" customHeight="1">
      <c r="A130" s="305"/>
      <c r="B130" s="305"/>
      <c r="C130" s="305"/>
      <c r="D130" s="305"/>
      <c r="E130" s="305"/>
      <c r="F130" s="305"/>
      <c r="G130" s="234"/>
    </row>
    <row r="131" spans="1:7" ht="15.75" customHeight="1">
      <c r="A131" s="305"/>
      <c r="B131" s="305"/>
      <c r="C131" s="305"/>
      <c r="D131" s="305"/>
      <c r="E131" s="305"/>
      <c r="F131" s="305"/>
      <c r="G131" s="307"/>
    </row>
    <row r="132" spans="1:7" ht="12.75">
      <c r="A132" s="305"/>
      <c r="B132" s="305"/>
      <c r="C132" s="305"/>
      <c r="D132" s="305"/>
      <c r="E132" s="305"/>
      <c r="F132" s="305"/>
      <c r="G132" s="307"/>
    </row>
    <row r="133" spans="1:9" ht="12.75">
      <c r="A133" s="305"/>
      <c r="B133" s="305"/>
      <c r="C133" s="305"/>
      <c r="D133" s="308"/>
      <c r="E133" s="305"/>
      <c r="F133" s="305"/>
      <c r="G133" s="230"/>
      <c r="H133" s="230"/>
      <c r="I133" s="230"/>
    </row>
    <row r="134" spans="1:9" ht="12.75">
      <c r="A134" s="305"/>
      <c r="B134" s="305"/>
      <c r="C134" s="305"/>
      <c r="D134" s="308"/>
      <c r="E134" s="305"/>
      <c r="F134" s="305"/>
      <c r="G134" s="230"/>
      <c r="H134" s="230"/>
      <c r="I134" s="230"/>
    </row>
    <row r="135" spans="1:9" ht="12.75">
      <c r="A135" s="305"/>
      <c r="B135" s="305"/>
      <c r="C135" s="305"/>
      <c r="D135" s="308"/>
      <c r="E135" s="305"/>
      <c r="F135" s="305"/>
      <c r="G135" s="230"/>
      <c r="H135" s="230"/>
      <c r="I135" s="230"/>
    </row>
    <row r="136" spans="1:9" ht="12.75">
      <c r="A136" s="305"/>
      <c r="B136" s="305"/>
      <c r="C136" s="305"/>
      <c r="D136" s="308"/>
      <c r="E136" s="305"/>
      <c r="F136" s="305"/>
      <c r="G136" s="230"/>
      <c r="H136" s="230"/>
      <c r="I136" s="230"/>
    </row>
    <row r="137" spans="1:9" ht="12.75">
      <c r="A137" s="305"/>
      <c r="B137" s="305"/>
      <c r="C137" s="305"/>
      <c r="D137" s="305"/>
      <c r="E137" s="305"/>
      <c r="F137" s="305"/>
      <c r="G137" s="230"/>
      <c r="H137" s="230"/>
      <c r="I137" s="230"/>
    </row>
    <row r="138" spans="1:7" ht="12.75">
      <c r="A138" s="305"/>
      <c r="B138" s="305"/>
      <c r="C138" s="305"/>
      <c r="D138" s="305"/>
      <c r="E138" s="305"/>
      <c r="F138" s="305"/>
      <c r="G138" s="307"/>
    </row>
    <row r="139" spans="1:9" ht="18.75" customHeight="1">
      <c r="A139" s="305"/>
      <c r="B139" s="305"/>
      <c r="C139" s="305"/>
      <c r="D139" s="305"/>
      <c r="E139" s="305"/>
      <c r="F139" s="305"/>
      <c r="G139" s="230"/>
      <c r="H139" s="230"/>
      <c r="I139" s="230"/>
    </row>
  </sheetData>
  <sheetProtection/>
  <mergeCells count="2">
    <mergeCell ref="B9:F9"/>
    <mergeCell ref="B11:F11"/>
  </mergeCells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8"/>
  <sheetViews>
    <sheetView zoomScale="80" zoomScaleNormal="80" zoomScalePageLayoutView="0" workbookViewId="0" topLeftCell="A25">
      <selection activeCell="A1" sqref="A1:F37"/>
    </sheetView>
  </sheetViews>
  <sheetFormatPr defaultColWidth="9.140625" defaultRowHeight="12.75"/>
  <cols>
    <col min="1" max="1" width="7.421875" style="0" customWidth="1"/>
    <col min="2" max="2" width="42.00390625" style="0" customWidth="1"/>
    <col min="3" max="3" width="6.421875" style="0" customWidth="1"/>
    <col min="4" max="5" width="12.00390625" style="0" customWidth="1"/>
    <col min="6" max="6" width="14.7109375" style="0" customWidth="1"/>
    <col min="7" max="7" width="10.8515625" style="3" customWidth="1"/>
    <col min="8" max="8" width="16.140625" style="3" customWidth="1"/>
    <col min="9" max="9" width="35.00390625" style="3" customWidth="1"/>
    <col min="10" max="10" width="16.00390625" style="0" customWidth="1"/>
    <col min="14" max="14" width="13.8515625" style="0" customWidth="1"/>
    <col min="15" max="15" width="14.8515625" style="0" customWidth="1"/>
  </cols>
  <sheetData>
    <row r="1" spans="1:18" ht="12.75">
      <c r="A1" s="10"/>
      <c r="B1" s="10"/>
      <c r="C1" s="10"/>
      <c r="D1" s="10"/>
      <c r="E1" s="1"/>
      <c r="F1" s="10"/>
      <c r="G1" s="1"/>
      <c r="H1" s="5"/>
      <c r="I1" s="4"/>
      <c r="J1" s="2"/>
      <c r="L1" s="1"/>
      <c r="M1" s="1"/>
      <c r="N1" s="5"/>
      <c r="P1" s="1"/>
      <c r="Q1" s="1"/>
      <c r="R1" s="5"/>
    </row>
    <row r="2" spans="1:18" ht="12.75">
      <c r="A2" s="10"/>
      <c r="B2" s="10"/>
      <c r="E2" s="19" t="s">
        <v>267</v>
      </c>
      <c r="F2" s="10"/>
      <c r="G2" s="1"/>
      <c r="H2" s="19"/>
      <c r="I2" s="10"/>
      <c r="J2" s="2"/>
      <c r="L2" s="1"/>
      <c r="M2" s="1"/>
      <c r="N2" s="5"/>
      <c r="P2" s="1"/>
      <c r="Q2" s="1"/>
      <c r="R2" s="5"/>
    </row>
    <row r="3" spans="1:18" ht="12.75">
      <c r="A3" s="10"/>
      <c r="B3" s="10"/>
      <c r="E3" s="222" t="s">
        <v>167</v>
      </c>
      <c r="F3" s="222"/>
      <c r="G3" s="16"/>
      <c r="H3" s="10"/>
      <c r="I3" s="10"/>
      <c r="J3" s="2"/>
      <c r="L3" s="3"/>
      <c r="M3" s="1"/>
      <c r="N3" s="1"/>
      <c r="P3" s="3"/>
      <c r="Q3" s="1"/>
      <c r="R3" s="1"/>
    </row>
    <row r="4" spans="1:18" ht="12.75">
      <c r="A4" s="10"/>
      <c r="B4" s="10"/>
      <c r="E4" s="222" t="s">
        <v>472</v>
      </c>
      <c r="F4" s="222"/>
      <c r="G4" s="10"/>
      <c r="H4" s="10"/>
      <c r="I4" s="10"/>
      <c r="J4" s="2"/>
      <c r="L4" s="1"/>
      <c r="M4" s="6"/>
      <c r="N4" s="6"/>
      <c r="P4" s="1"/>
      <c r="Q4" s="6"/>
      <c r="R4" s="6"/>
    </row>
    <row r="5" spans="1:10" ht="12.75">
      <c r="A5" s="10"/>
      <c r="B5" s="10"/>
      <c r="E5" s="223" t="s">
        <v>470</v>
      </c>
      <c r="F5" s="222"/>
      <c r="G5" s="16"/>
      <c r="H5" s="10"/>
      <c r="I5" s="10"/>
      <c r="J5" s="2"/>
    </row>
    <row r="6" spans="1:10" ht="12.75">
      <c r="A6" s="10"/>
      <c r="B6" s="10"/>
      <c r="C6" s="10"/>
      <c r="D6" s="10"/>
      <c r="E6" s="223" t="s">
        <v>471</v>
      </c>
      <c r="F6" s="222"/>
      <c r="G6" s="10"/>
      <c r="H6" s="10"/>
      <c r="I6" s="10"/>
      <c r="J6" s="2"/>
    </row>
    <row r="7" spans="1:10" ht="12.75">
      <c r="A7" s="10"/>
      <c r="B7" s="10"/>
      <c r="C7" s="10"/>
      <c r="D7" s="10"/>
      <c r="E7" s="222" t="s">
        <v>495</v>
      </c>
      <c r="F7" s="222"/>
      <c r="G7" s="10"/>
      <c r="H7" s="14"/>
      <c r="I7" s="8"/>
      <c r="J7" s="2"/>
    </row>
    <row r="8" spans="1:10" ht="12.75">
      <c r="A8" s="10"/>
      <c r="B8" s="10"/>
      <c r="C8" s="10"/>
      <c r="D8" s="10"/>
      <c r="E8" s="222"/>
      <c r="F8" s="222"/>
      <c r="G8" s="10"/>
      <c r="H8" s="14"/>
      <c r="I8" s="8"/>
      <c r="J8" s="2"/>
    </row>
    <row r="9" spans="1:18" ht="18">
      <c r="A9" s="10"/>
      <c r="B9" s="19" t="s">
        <v>461</v>
      </c>
      <c r="C9" s="19"/>
      <c r="D9" s="10"/>
      <c r="E9" s="15"/>
      <c r="F9" s="24"/>
      <c r="G9" s="15"/>
      <c r="H9" s="14"/>
      <c r="I9" s="8"/>
      <c r="J9" s="2"/>
      <c r="L9" s="1"/>
      <c r="M9" s="1"/>
      <c r="N9" s="5"/>
      <c r="P9" s="1"/>
      <c r="Q9" s="1"/>
      <c r="R9" s="5"/>
    </row>
    <row r="10" spans="1:18" ht="18">
      <c r="A10" s="10"/>
      <c r="B10" s="149" t="s">
        <v>462</v>
      </c>
      <c r="C10" s="149"/>
      <c r="D10" s="24"/>
      <c r="E10" s="17"/>
      <c r="F10" s="24"/>
      <c r="G10" s="17"/>
      <c r="H10" s="18"/>
      <c r="I10" s="7"/>
      <c r="J10" s="2"/>
      <c r="L10" s="1"/>
      <c r="M10" s="1"/>
      <c r="N10" s="5"/>
      <c r="P10" s="1"/>
      <c r="Q10" s="1"/>
      <c r="R10" s="5"/>
    </row>
    <row r="11" spans="1:18" ht="17.25" customHeight="1">
      <c r="A11" s="10"/>
      <c r="B11" s="148" t="s">
        <v>473</v>
      </c>
      <c r="C11" s="150"/>
      <c r="D11" s="24"/>
      <c r="E11" s="15"/>
      <c r="F11" s="23"/>
      <c r="G11" s="14"/>
      <c r="H11" s="14"/>
      <c r="I11" s="8"/>
      <c r="J11" s="2"/>
      <c r="L11" s="1"/>
      <c r="M11" s="1"/>
      <c r="N11" s="1"/>
      <c r="P11" s="1"/>
      <c r="Q11" s="1"/>
      <c r="R11" s="1"/>
    </row>
    <row r="12" spans="1:18" ht="17.25" customHeight="1">
      <c r="A12" s="10"/>
      <c r="B12" s="177" t="s">
        <v>571</v>
      </c>
      <c r="C12" s="150"/>
      <c r="D12" s="24"/>
      <c r="E12" s="15"/>
      <c r="F12" s="23"/>
      <c r="G12" s="14"/>
      <c r="H12" s="14"/>
      <c r="I12" s="8"/>
      <c r="J12" s="2"/>
      <c r="L12" s="1"/>
      <c r="M12" s="1"/>
      <c r="N12" s="1"/>
      <c r="P12" s="1"/>
      <c r="Q12" s="1"/>
      <c r="R12" s="1"/>
    </row>
    <row r="13" spans="1:14" ht="18" customHeight="1">
      <c r="A13" s="10"/>
      <c r="C13" s="177"/>
      <c r="D13" s="23"/>
      <c r="E13" s="14"/>
      <c r="F13" s="10"/>
      <c r="G13" s="6"/>
      <c r="H13" s="4"/>
      <c r="I13" s="4"/>
      <c r="J13" s="2"/>
      <c r="K13" s="2"/>
      <c r="L13" s="2"/>
      <c r="M13" s="2"/>
      <c r="N13" s="2"/>
    </row>
    <row r="14" spans="1:14" ht="18" customHeight="1">
      <c r="A14" s="10"/>
      <c r="B14" s="177"/>
      <c r="C14" s="177"/>
      <c r="D14" s="23"/>
      <c r="E14" s="14"/>
      <c r="F14" s="184" t="s">
        <v>460</v>
      </c>
      <c r="G14" s="6"/>
      <c r="H14" s="4"/>
      <c r="I14" s="4"/>
      <c r="J14" s="2"/>
      <c r="K14" s="2"/>
      <c r="L14" s="2"/>
      <c r="M14" s="2"/>
      <c r="N14" s="2"/>
    </row>
    <row r="15" spans="1:15" ht="77.25" customHeight="1">
      <c r="A15" s="21" t="s">
        <v>87</v>
      </c>
      <c r="B15" s="11" t="s">
        <v>98</v>
      </c>
      <c r="C15" s="11" t="s">
        <v>106</v>
      </c>
      <c r="D15" s="11" t="s">
        <v>103</v>
      </c>
      <c r="E15" s="11" t="s">
        <v>468</v>
      </c>
      <c r="F15" s="22" t="s">
        <v>459</v>
      </c>
      <c r="G15"/>
      <c r="H15" s="167"/>
      <c r="I15" s="164"/>
      <c r="J15" s="164"/>
      <c r="K15" s="164"/>
      <c r="L15" s="164"/>
      <c r="M15" s="164"/>
      <c r="N15" s="164"/>
      <c r="O15" s="12"/>
    </row>
    <row r="16" spans="1:15" ht="27" customHeight="1">
      <c r="A16" s="178" t="s">
        <v>88</v>
      </c>
      <c r="B16" s="131" t="s">
        <v>125</v>
      </c>
      <c r="C16" s="131" t="s">
        <v>274</v>
      </c>
      <c r="D16" s="86"/>
      <c r="E16" s="86"/>
      <c r="F16" s="157">
        <f>F17+F20+F31+F40+F43</f>
        <v>19109.199999999997</v>
      </c>
      <c r="H16" s="182"/>
      <c r="I16" s="169"/>
      <c r="J16" s="183"/>
      <c r="K16" s="170"/>
      <c r="L16" s="170"/>
      <c r="M16" s="170"/>
      <c r="N16" s="159"/>
      <c r="O16" s="159"/>
    </row>
    <row r="17" spans="1:15" ht="57" customHeight="1">
      <c r="A17" s="178" t="s">
        <v>101</v>
      </c>
      <c r="B17" s="131" t="s">
        <v>235</v>
      </c>
      <c r="C17" s="146" t="s">
        <v>273</v>
      </c>
      <c r="D17" s="84"/>
      <c r="E17" s="84"/>
      <c r="F17" s="13">
        <f>F18</f>
        <v>1223</v>
      </c>
      <c r="H17" s="168"/>
      <c r="I17" s="169"/>
      <c r="J17" s="170"/>
      <c r="K17" s="170"/>
      <c r="L17" s="170"/>
      <c r="M17" s="170"/>
      <c r="N17" s="2"/>
      <c r="O17" s="160"/>
    </row>
    <row r="18" spans="1:15" ht="36.75" customHeight="1">
      <c r="A18" s="178" t="s">
        <v>99</v>
      </c>
      <c r="B18" s="131" t="s">
        <v>138</v>
      </c>
      <c r="C18" s="84" t="s">
        <v>135</v>
      </c>
      <c r="D18" s="84" t="s">
        <v>670</v>
      </c>
      <c r="E18" s="84"/>
      <c r="F18" s="13">
        <f>F19</f>
        <v>1223</v>
      </c>
      <c r="H18" s="167"/>
      <c r="I18" s="169"/>
      <c r="J18" s="170"/>
      <c r="K18" s="170"/>
      <c r="L18" s="170"/>
      <c r="M18" s="170"/>
      <c r="N18" s="2"/>
      <c r="O18" s="160"/>
    </row>
    <row r="19" spans="1:15" ht="83.25" customHeight="1">
      <c r="A19" s="132" t="s">
        <v>271</v>
      </c>
      <c r="B19" s="166" t="s">
        <v>301</v>
      </c>
      <c r="C19" s="86" t="s">
        <v>135</v>
      </c>
      <c r="D19" s="86" t="s">
        <v>670</v>
      </c>
      <c r="E19" s="86" t="s">
        <v>294</v>
      </c>
      <c r="F19" s="25">
        <v>1223</v>
      </c>
      <c r="H19" s="168"/>
      <c r="I19" s="165"/>
      <c r="J19" s="164"/>
      <c r="K19" s="164"/>
      <c r="L19" s="164"/>
      <c r="M19" s="164"/>
      <c r="N19" s="2"/>
      <c r="O19" s="161"/>
    </row>
    <row r="20" spans="1:15" ht="67.5" customHeight="1">
      <c r="A20" s="178" t="s">
        <v>102</v>
      </c>
      <c r="B20" s="131" t="s">
        <v>257</v>
      </c>
      <c r="C20" s="84" t="s">
        <v>418</v>
      </c>
      <c r="D20" s="84"/>
      <c r="E20" s="84"/>
      <c r="F20" s="13">
        <f>F21+F23+F25+F29</f>
        <v>4815.6</v>
      </c>
      <c r="H20" s="168"/>
      <c r="I20" s="169"/>
      <c r="J20" s="170"/>
      <c r="K20" s="170"/>
      <c r="L20" s="170"/>
      <c r="M20" s="170"/>
      <c r="N20" s="2"/>
      <c r="O20" s="160"/>
    </row>
    <row r="21" spans="1:15" ht="57.75" customHeight="1">
      <c r="A21" s="178" t="s">
        <v>104</v>
      </c>
      <c r="B21" s="131" t="s">
        <v>514</v>
      </c>
      <c r="C21" s="84" t="s">
        <v>119</v>
      </c>
      <c r="D21" s="84" t="s">
        <v>671</v>
      </c>
      <c r="E21" s="84"/>
      <c r="F21" s="13">
        <f>F22</f>
        <v>1046.1</v>
      </c>
      <c r="H21" s="168"/>
      <c r="I21" s="169"/>
      <c r="J21" s="170"/>
      <c r="K21" s="170"/>
      <c r="L21" s="170"/>
      <c r="M21" s="170"/>
      <c r="N21" s="2"/>
      <c r="O21" s="160"/>
    </row>
    <row r="22" spans="1:15" ht="60" customHeight="1">
      <c r="A22" s="132" t="s">
        <v>232</v>
      </c>
      <c r="B22" s="209" t="s">
        <v>301</v>
      </c>
      <c r="C22" s="210" t="s">
        <v>270</v>
      </c>
      <c r="D22" s="85" t="s">
        <v>671</v>
      </c>
      <c r="E22" s="211" t="s">
        <v>294</v>
      </c>
      <c r="F22" s="25">
        <v>1046.1</v>
      </c>
      <c r="H22" s="168"/>
      <c r="I22" s="169"/>
      <c r="J22" s="170"/>
      <c r="K22" s="170"/>
      <c r="L22" s="170"/>
      <c r="M22" s="170"/>
      <c r="N22" s="2"/>
      <c r="O22" s="160"/>
    </row>
    <row r="23" spans="1:15" ht="69" customHeight="1">
      <c r="A23" s="178" t="s">
        <v>105</v>
      </c>
      <c r="B23" s="131" t="s">
        <v>233</v>
      </c>
      <c r="C23" s="84" t="s">
        <v>119</v>
      </c>
      <c r="D23" s="84" t="s">
        <v>672</v>
      </c>
      <c r="E23" s="84"/>
      <c r="F23" s="13">
        <f>F24</f>
        <v>142.9</v>
      </c>
      <c r="H23" s="167"/>
      <c r="I23" s="169"/>
      <c r="J23" s="170"/>
      <c r="K23" s="170"/>
      <c r="L23" s="170"/>
      <c r="M23" s="170"/>
      <c r="N23" s="2"/>
      <c r="O23" s="160"/>
    </row>
    <row r="24" spans="1:15" ht="28.5" customHeight="1">
      <c r="A24" s="132" t="s">
        <v>523</v>
      </c>
      <c r="B24" s="166" t="s">
        <v>298</v>
      </c>
      <c r="C24" s="86" t="s">
        <v>119</v>
      </c>
      <c r="D24" s="86" t="s">
        <v>672</v>
      </c>
      <c r="E24" s="86" t="s">
        <v>297</v>
      </c>
      <c r="F24" s="25">
        <v>142.9</v>
      </c>
      <c r="H24" s="168"/>
      <c r="I24" s="165"/>
      <c r="J24" s="164"/>
      <c r="K24" s="164"/>
      <c r="L24" s="164"/>
      <c r="M24" s="164"/>
      <c r="N24" s="2"/>
      <c r="O24" s="161"/>
    </row>
    <row r="25" spans="1:15" ht="48.75" customHeight="1">
      <c r="A25" s="178" t="s">
        <v>657</v>
      </c>
      <c r="B25" s="131" t="s">
        <v>258</v>
      </c>
      <c r="C25" s="84" t="s">
        <v>119</v>
      </c>
      <c r="D25" s="84" t="s">
        <v>673</v>
      </c>
      <c r="E25" s="84"/>
      <c r="F25" s="13">
        <f>F26+F27+F28</f>
        <v>3554.6</v>
      </c>
      <c r="H25" s="167"/>
      <c r="I25" s="169"/>
      <c r="J25" s="170"/>
      <c r="K25" s="170"/>
      <c r="L25" s="170"/>
      <c r="M25" s="170"/>
      <c r="N25" s="2"/>
      <c r="O25" s="160"/>
    </row>
    <row r="26" spans="1:15" ht="90" customHeight="1">
      <c r="A26" s="132" t="s">
        <v>658</v>
      </c>
      <c r="B26" s="166" t="s">
        <v>301</v>
      </c>
      <c r="C26" s="86" t="s">
        <v>119</v>
      </c>
      <c r="D26" s="86" t="s">
        <v>673</v>
      </c>
      <c r="E26" s="86" t="s">
        <v>294</v>
      </c>
      <c r="F26" s="25">
        <v>2963.4</v>
      </c>
      <c r="H26" s="167"/>
      <c r="I26" s="165"/>
      <c r="J26" s="164"/>
      <c r="K26" s="164"/>
      <c r="L26" s="164"/>
      <c r="M26" s="164"/>
      <c r="N26" s="2"/>
      <c r="O26" s="161"/>
    </row>
    <row r="27" spans="1:15" ht="38.25" customHeight="1">
      <c r="A27" s="132" t="s">
        <v>659</v>
      </c>
      <c r="B27" s="166" t="s">
        <v>299</v>
      </c>
      <c r="C27" s="86" t="s">
        <v>119</v>
      </c>
      <c r="D27" s="86" t="s">
        <v>673</v>
      </c>
      <c r="E27" s="86" t="s">
        <v>295</v>
      </c>
      <c r="F27" s="25">
        <v>586.3</v>
      </c>
      <c r="H27" s="167"/>
      <c r="I27" s="165"/>
      <c r="J27" s="164"/>
      <c r="K27" s="164"/>
      <c r="L27" s="164"/>
      <c r="M27" s="164"/>
      <c r="N27" s="2"/>
      <c r="O27" s="161"/>
    </row>
    <row r="28" spans="1:15" ht="21" customHeight="1">
      <c r="A28" s="132" t="s">
        <v>660</v>
      </c>
      <c r="B28" s="166" t="s">
        <v>300</v>
      </c>
      <c r="C28" s="86" t="s">
        <v>119</v>
      </c>
      <c r="D28" s="86" t="s">
        <v>673</v>
      </c>
      <c r="E28" s="86" t="s">
        <v>296</v>
      </c>
      <c r="F28" s="25">
        <f>76.9-72</f>
        <v>4.900000000000006</v>
      </c>
      <c r="H28" s="167"/>
      <c r="I28" s="165"/>
      <c r="J28" s="164"/>
      <c r="K28" s="164"/>
      <c r="L28" s="164"/>
      <c r="M28" s="164"/>
      <c r="N28" s="2"/>
      <c r="O28" s="161"/>
    </row>
    <row r="29" spans="1:15" ht="58.5" customHeight="1">
      <c r="A29" s="178" t="s">
        <v>661</v>
      </c>
      <c r="B29" s="301" t="s">
        <v>663</v>
      </c>
      <c r="C29" s="84" t="s">
        <v>119</v>
      </c>
      <c r="D29" s="298" t="s">
        <v>656</v>
      </c>
      <c r="E29" s="296"/>
      <c r="F29" s="205">
        <f>F30</f>
        <v>72</v>
      </c>
      <c r="H29" s="167"/>
      <c r="I29" s="165"/>
      <c r="J29" s="164"/>
      <c r="K29" s="164"/>
      <c r="L29" s="164"/>
      <c r="M29" s="164"/>
      <c r="N29" s="2"/>
      <c r="O29" s="162"/>
    </row>
    <row r="30" spans="1:15" ht="18" customHeight="1">
      <c r="A30" s="132" t="s">
        <v>662</v>
      </c>
      <c r="B30" s="166" t="s">
        <v>300</v>
      </c>
      <c r="C30" s="86" t="s">
        <v>119</v>
      </c>
      <c r="D30" s="300" t="s">
        <v>656</v>
      </c>
      <c r="E30" s="236">
        <v>800</v>
      </c>
      <c r="F30" s="299">
        <v>72</v>
      </c>
      <c r="H30" s="167"/>
      <c r="I30" s="165"/>
      <c r="J30" s="164"/>
      <c r="K30" s="164"/>
      <c r="L30" s="164"/>
      <c r="M30" s="164"/>
      <c r="N30" s="2"/>
      <c r="O30" s="161"/>
    </row>
    <row r="31" spans="1:14" ht="79.5" customHeight="1">
      <c r="A31" s="178" t="s">
        <v>127</v>
      </c>
      <c r="B31" s="131" t="s">
        <v>234</v>
      </c>
      <c r="C31" s="84" t="s">
        <v>423</v>
      </c>
      <c r="D31" s="84"/>
      <c r="E31" s="84"/>
      <c r="F31" s="157">
        <f>F32+F34+F38</f>
        <v>12970.599999999999</v>
      </c>
      <c r="H31" s="167"/>
      <c r="I31" s="165"/>
      <c r="J31" s="164"/>
      <c r="K31" s="164"/>
      <c r="L31" s="164"/>
      <c r="M31" s="164"/>
      <c r="N31" s="2"/>
    </row>
    <row r="32" spans="1:14" ht="33" customHeight="1">
      <c r="A32" s="178" t="s">
        <v>419</v>
      </c>
      <c r="B32" s="131" t="s">
        <v>59</v>
      </c>
      <c r="C32" s="84" t="s">
        <v>126</v>
      </c>
      <c r="D32" s="84" t="s">
        <v>674</v>
      </c>
      <c r="E32" s="84"/>
      <c r="F32" s="13">
        <f>F33</f>
        <v>1178.8</v>
      </c>
      <c r="H32" s="168"/>
      <c r="I32" s="169"/>
      <c r="J32" s="164"/>
      <c r="K32" s="170"/>
      <c r="L32" s="170"/>
      <c r="M32" s="170"/>
      <c r="N32" s="2"/>
    </row>
    <row r="33" spans="1:14" ht="81.75" customHeight="1">
      <c r="A33" s="132" t="s">
        <v>276</v>
      </c>
      <c r="B33" s="166" t="s">
        <v>301</v>
      </c>
      <c r="C33" s="86" t="s">
        <v>126</v>
      </c>
      <c r="D33" s="86" t="s">
        <v>674</v>
      </c>
      <c r="E33" s="86" t="s">
        <v>294</v>
      </c>
      <c r="F33" s="25">
        <v>1178.8</v>
      </c>
      <c r="H33" s="167"/>
      <c r="I33" s="165"/>
      <c r="J33" s="164"/>
      <c r="K33" s="164"/>
      <c r="L33" s="164"/>
      <c r="M33" s="164"/>
      <c r="N33" s="2"/>
    </row>
    <row r="34" spans="1:14" ht="50.25" customHeight="1">
      <c r="A34" s="178" t="s">
        <v>420</v>
      </c>
      <c r="B34" s="131" t="s">
        <v>344</v>
      </c>
      <c r="C34" s="84" t="s">
        <v>126</v>
      </c>
      <c r="D34" s="84" t="s">
        <v>675</v>
      </c>
      <c r="E34" s="84"/>
      <c r="F34" s="13">
        <f>F35+F36+F37</f>
        <v>11785.9</v>
      </c>
      <c r="H34" s="167"/>
      <c r="I34" s="165"/>
      <c r="J34" s="164"/>
      <c r="K34" s="164"/>
      <c r="L34" s="164"/>
      <c r="M34" s="164"/>
      <c r="N34" s="2"/>
    </row>
    <row r="35" spans="1:14" ht="85.5" customHeight="1">
      <c r="A35" s="132" t="s">
        <v>277</v>
      </c>
      <c r="B35" s="166" t="s">
        <v>342</v>
      </c>
      <c r="C35" s="86" t="s">
        <v>126</v>
      </c>
      <c r="D35" s="86" t="s">
        <v>675</v>
      </c>
      <c r="E35" s="86" t="s">
        <v>294</v>
      </c>
      <c r="F35" s="25">
        <v>9871.4</v>
      </c>
      <c r="H35" s="167"/>
      <c r="I35" s="165"/>
      <c r="J35" s="164"/>
      <c r="K35" s="164"/>
      <c r="L35" s="164"/>
      <c r="M35" s="164"/>
      <c r="N35" s="2"/>
    </row>
    <row r="36" spans="1:14" ht="30.75" customHeight="1">
      <c r="A36" s="132" t="s">
        <v>278</v>
      </c>
      <c r="B36" s="166" t="s">
        <v>299</v>
      </c>
      <c r="C36" s="86" t="s">
        <v>126</v>
      </c>
      <c r="D36" s="86" t="s">
        <v>675</v>
      </c>
      <c r="E36" s="86" t="s">
        <v>295</v>
      </c>
      <c r="F36" s="25">
        <v>1814.1</v>
      </c>
      <c r="H36" s="168"/>
      <c r="I36" s="169"/>
      <c r="J36" s="170"/>
      <c r="K36" s="2"/>
      <c r="L36" s="2"/>
      <c r="M36" s="2"/>
      <c r="N36" s="2"/>
    </row>
    <row r="37" spans="1:14" ht="21" customHeight="1">
      <c r="A37" s="132" t="s">
        <v>279</v>
      </c>
      <c r="B37" s="166" t="s">
        <v>300</v>
      </c>
      <c r="C37" s="86" t="s">
        <v>126</v>
      </c>
      <c r="D37" s="86" t="s">
        <v>675</v>
      </c>
      <c r="E37" s="86" t="s">
        <v>296</v>
      </c>
      <c r="F37" s="25">
        <v>100.4</v>
      </c>
      <c r="H37" s="167"/>
      <c r="I37" s="165"/>
      <c r="J37" s="164"/>
      <c r="K37" s="2"/>
      <c r="L37" s="2"/>
      <c r="M37" s="2"/>
      <c r="N37" s="2"/>
    </row>
    <row r="38" spans="1:14" ht="60" customHeight="1">
      <c r="A38" s="178" t="s">
        <v>421</v>
      </c>
      <c r="B38" s="131" t="s">
        <v>236</v>
      </c>
      <c r="C38" s="84" t="s">
        <v>126</v>
      </c>
      <c r="D38" s="84" t="s">
        <v>676</v>
      </c>
      <c r="E38" s="86"/>
      <c r="F38" s="13">
        <f>F39</f>
        <v>5.9</v>
      </c>
      <c r="H38" s="170"/>
      <c r="I38" s="169"/>
      <c r="J38" s="170"/>
      <c r="K38" s="170"/>
      <c r="L38" s="170"/>
      <c r="M38" s="170"/>
      <c r="N38" s="171"/>
    </row>
    <row r="39" spans="1:14" ht="30.75" customHeight="1">
      <c r="A39" s="132" t="s">
        <v>422</v>
      </c>
      <c r="B39" s="166" t="s">
        <v>299</v>
      </c>
      <c r="C39" s="86" t="s">
        <v>126</v>
      </c>
      <c r="D39" s="86" t="s">
        <v>676</v>
      </c>
      <c r="E39" s="86" t="s">
        <v>295</v>
      </c>
      <c r="F39" s="25">
        <v>5.9</v>
      </c>
      <c r="H39" s="170"/>
      <c r="I39" s="169"/>
      <c r="J39" s="170"/>
      <c r="K39" s="170"/>
      <c r="L39" s="170"/>
      <c r="M39" s="164"/>
      <c r="N39" s="171"/>
    </row>
    <row r="40" spans="1:14" ht="16.5" customHeight="1">
      <c r="A40" s="178" t="s">
        <v>246</v>
      </c>
      <c r="B40" s="131" t="s">
        <v>303</v>
      </c>
      <c r="C40" s="146" t="s">
        <v>292</v>
      </c>
      <c r="D40" s="84"/>
      <c r="E40" s="84"/>
      <c r="F40" s="13">
        <f>F41</f>
        <v>70</v>
      </c>
      <c r="H40" s="168"/>
      <c r="I40" s="190"/>
      <c r="J40" s="191"/>
      <c r="K40" s="164"/>
      <c r="L40" s="164"/>
      <c r="M40" s="164"/>
      <c r="N40" s="162"/>
    </row>
    <row r="41" spans="1:14" ht="30" customHeight="1">
      <c r="A41" s="178" t="s">
        <v>247</v>
      </c>
      <c r="B41" s="131" t="s">
        <v>305</v>
      </c>
      <c r="C41" s="84" t="s">
        <v>304</v>
      </c>
      <c r="D41" s="84" t="s">
        <v>677</v>
      </c>
      <c r="E41" s="86"/>
      <c r="F41" s="13">
        <f>F42</f>
        <v>70</v>
      </c>
      <c r="H41" s="168"/>
      <c r="I41" s="190"/>
      <c r="J41" s="191"/>
      <c r="K41" s="170"/>
      <c r="L41" s="170"/>
      <c r="M41" s="164"/>
      <c r="N41" s="171"/>
    </row>
    <row r="42" spans="1:14" ht="25.5" customHeight="1">
      <c r="A42" s="132" t="s">
        <v>281</v>
      </c>
      <c r="B42" s="166" t="s">
        <v>300</v>
      </c>
      <c r="C42" s="86" t="s">
        <v>304</v>
      </c>
      <c r="D42" s="86" t="s">
        <v>677</v>
      </c>
      <c r="E42" s="86" t="s">
        <v>296</v>
      </c>
      <c r="F42" s="25">
        <v>70</v>
      </c>
      <c r="H42" s="168"/>
      <c r="I42" s="190"/>
      <c r="J42" s="190"/>
      <c r="K42" s="2"/>
      <c r="L42" s="2"/>
      <c r="M42" s="2"/>
      <c r="N42" s="2"/>
    </row>
    <row r="43" spans="1:14" ht="36" customHeight="1">
      <c r="A43" s="178" t="s">
        <v>161</v>
      </c>
      <c r="B43" s="131" t="s">
        <v>128</v>
      </c>
      <c r="C43" s="146" t="s">
        <v>424</v>
      </c>
      <c r="D43" s="84"/>
      <c r="E43" s="86"/>
      <c r="F43" s="157">
        <f>F44+F46</f>
        <v>30</v>
      </c>
      <c r="H43" s="170"/>
      <c r="I43" s="190"/>
      <c r="J43" s="193"/>
      <c r="K43" s="2"/>
      <c r="L43" s="2"/>
      <c r="M43" s="2"/>
      <c r="N43" s="2"/>
    </row>
    <row r="44" spans="1:14" ht="44.25" customHeight="1">
      <c r="A44" s="178" t="s">
        <v>163</v>
      </c>
      <c r="B44" s="131" t="s">
        <v>569</v>
      </c>
      <c r="C44" s="84" t="s">
        <v>162</v>
      </c>
      <c r="D44" s="84" t="s">
        <v>679</v>
      </c>
      <c r="E44" s="86"/>
      <c r="F44" s="157">
        <f>F45</f>
        <v>15</v>
      </c>
      <c r="H44" s="4"/>
      <c r="I44" s="4"/>
      <c r="J44" s="2"/>
      <c r="K44" s="2"/>
      <c r="L44" s="2"/>
      <c r="M44" s="2"/>
      <c r="N44" s="2"/>
    </row>
    <row r="45" spans="1:14" ht="27.75" customHeight="1">
      <c r="A45" s="132" t="s">
        <v>282</v>
      </c>
      <c r="B45" s="166" t="s">
        <v>306</v>
      </c>
      <c r="C45" s="86" t="s">
        <v>162</v>
      </c>
      <c r="D45" s="86" t="s">
        <v>679</v>
      </c>
      <c r="E45" s="86" t="s">
        <v>295</v>
      </c>
      <c r="F45" s="25">
        <v>15</v>
      </c>
      <c r="H45" s="4"/>
      <c r="I45" s="4"/>
      <c r="J45" s="2"/>
      <c r="K45" s="2"/>
      <c r="L45" s="2"/>
      <c r="M45" s="2"/>
      <c r="N45" s="2"/>
    </row>
    <row r="46" spans="1:14" ht="135.75" customHeight="1">
      <c r="A46" s="178" t="s">
        <v>553</v>
      </c>
      <c r="B46" s="131" t="s">
        <v>520</v>
      </c>
      <c r="C46" s="84" t="s">
        <v>162</v>
      </c>
      <c r="D46" s="84" t="s">
        <v>680</v>
      </c>
      <c r="E46" s="84"/>
      <c r="F46" s="13">
        <f>F47</f>
        <v>15</v>
      </c>
      <c r="H46" s="170"/>
      <c r="I46" s="190"/>
      <c r="J46" s="190"/>
      <c r="K46" s="2"/>
      <c r="L46" s="2"/>
      <c r="M46" s="2"/>
      <c r="N46" s="2"/>
    </row>
    <row r="47" spans="1:14" ht="31.5" customHeight="1">
      <c r="A47" s="132" t="s">
        <v>554</v>
      </c>
      <c r="B47" s="166" t="s">
        <v>306</v>
      </c>
      <c r="C47" s="86" t="s">
        <v>162</v>
      </c>
      <c r="D47" s="86" t="s">
        <v>680</v>
      </c>
      <c r="E47" s="86" t="s">
        <v>295</v>
      </c>
      <c r="F47" s="25">
        <v>15</v>
      </c>
      <c r="H47" s="170"/>
      <c r="I47" s="190"/>
      <c r="J47" s="191"/>
      <c r="K47" s="2"/>
      <c r="L47" s="2"/>
      <c r="M47" s="2"/>
      <c r="N47" s="2"/>
    </row>
    <row r="48" spans="1:14" ht="30" customHeight="1">
      <c r="A48" s="178" t="s">
        <v>89</v>
      </c>
      <c r="B48" s="131" t="s">
        <v>121</v>
      </c>
      <c r="C48" s="131" t="s">
        <v>275</v>
      </c>
      <c r="D48" s="86"/>
      <c r="E48" s="86"/>
      <c r="F48" s="157">
        <f>F49</f>
        <v>230</v>
      </c>
      <c r="H48" s="4"/>
      <c r="I48" s="4"/>
      <c r="J48" s="2"/>
      <c r="K48" s="2"/>
      <c r="L48" s="2"/>
      <c r="M48" s="2"/>
      <c r="N48" s="2"/>
    </row>
    <row r="49" spans="1:14" ht="57" customHeight="1">
      <c r="A49" s="155" t="s">
        <v>100</v>
      </c>
      <c r="B49" s="131" t="s">
        <v>164</v>
      </c>
      <c r="C49" s="84" t="s">
        <v>425</v>
      </c>
      <c r="D49" s="84"/>
      <c r="E49" s="87"/>
      <c r="F49" s="13">
        <f>F50+F52</f>
        <v>230</v>
      </c>
      <c r="H49" s="4"/>
      <c r="I49" s="4"/>
      <c r="J49" s="2"/>
      <c r="K49" s="2"/>
      <c r="L49" s="2"/>
      <c r="M49" s="2"/>
      <c r="N49" s="2"/>
    </row>
    <row r="50" spans="1:14" ht="58.5" customHeight="1">
      <c r="A50" s="155" t="s">
        <v>444</v>
      </c>
      <c r="B50" s="131" t="s">
        <v>308</v>
      </c>
      <c r="C50" s="84" t="s">
        <v>120</v>
      </c>
      <c r="D50" s="84" t="s">
        <v>681</v>
      </c>
      <c r="E50" s="87"/>
      <c r="F50" s="13">
        <f>F51</f>
        <v>200</v>
      </c>
      <c r="H50" s="168"/>
      <c r="I50" s="4"/>
      <c r="J50" s="2"/>
      <c r="K50" s="2"/>
      <c r="L50" s="2"/>
      <c r="M50" s="2"/>
      <c r="N50" s="2"/>
    </row>
    <row r="51" spans="1:14" ht="28.5" customHeight="1">
      <c r="A51" s="85" t="s">
        <v>280</v>
      </c>
      <c r="B51" s="166" t="s">
        <v>306</v>
      </c>
      <c r="C51" s="86" t="s">
        <v>120</v>
      </c>
      <c r="D51" s="86" t="s">
        <v>681</v>
      </c>
      <c r="E51" s="86" t="s">
        <v>295</v>
      </c>
      <c r="F51" s="25">
        <v>200</v>
      </c>
      <c r="H51" s="167"/>
      <c r="I51" s="4"/>
      <c r="J51" s="2"/>
      <c r="K51" s="2"/>
      <c r="L51" s="2"/>
      <c r="M51" s="2"/>
      <c r="N51" s="2"/>
    </row>
    <row r="52" spans="1:14" ht="78.75" customHeight="1">
      <c r="A52" s="155" t="s">
        <v>445</v>
      </c>
      <c r="B52" s="131" t="s">
        <v>416</v>
      </c>
      <c r="C52" s="84" t="s">
        <v>120</v>
      </c>
      <c r="D52" s="84" t="s">
        <v>682</v>
      </c>
      <c r="E52" s="87"/>
      <c r="F52" s="13">
        <f>F53</f>
        <v>30</v>
      </c>
      <c r="H52" s="170"/>
      <c r="I52" s="169"/>
      <c r="J52" s="170"/>
      <c r="K52" s="170"/>
      <c r="L52" s="164"/>
      <c r="M52" s="164"/>
      <c r="N52" s="172"/>
    </row>
    <row r="53" spans="1:14" ht="28.5" customHeight="1">
      <c r="A53" s="132" t="s">
        <v>180</v>
      </c>
      <c r="B53" s="166" t="s">
        <v>306</v>
      </c>
      <c r="C53" s="86" t="s">
        <v>120</v>
      </c>
      <c r="D53" s="86" t="s">
        <v>682</v>
      </c>
      <c r="E53" s="86" t="s">
        <v>295</v>
      </c>
      <c r="F53" s="25">
        <v>30</v>
      </c>
      <c r="H53" s="170"/>
      <c r="I53" s="169"/>
      <c r="J53" s="170"/>
      <c r="K53" s="170"/>
      <c r="L53" s="164"/>
      <c r="M53" s="164"/>
      <c r="N53" s="172"/>
    </row>
    <row r="54" spans="1:14" ht="22.5" customHeight="1">
      <c r="A54" s="155" t="s">
        <v>90</v>
      </c>
      <c r="B54" s="131" t="s">
        <v>242</v>
      </c>
      <c r="C54" s="131" t="s">
        <v>285</v>
      </c>
      <c r="D54" s="86"/>
      <c r="E54" s="135"/>
      <c r="F54" s="157">
        <f>F55</f>
        <v>415</v>
      </c>
      <c r="H54" s="170"/>
      <c r="I54" s="4"/>
      <c r="J54" s="2"/>
      <c r="K54" s="2"/>
      <c r="L54" s="2"/>
      <c r="M54" s="2"/>
      <c r="N54" s="2"/>
    </row>
    <row r="55" spans="1:14" ht="24.75" customHeight="1">
      <c r="A55" s="155" t="s">
        <v>109</v>
      </c>
      <c r="B55" s="131" t="s">
        <v>248</v>
      </c>
      <c r="C55" s="146" t="s">
        <v>274</v>
      </c>
      <c r="D55" s="86"/>
      <c r="E55" s="135"/>
      <c r="F55" s="157">
        <f>F56+F58</f>
        <v>415</v>
      </c>
      <c r="H55" s="167"/>
      <c r="I55" s="4"/>
      <c r="J55" s="2"/>
      <c r="K55" s="2"/>
      <c r="L55" s="2"/>
      <c r="M55" s="2"/>
      <c r="N55" s="2"/>
    </row>
    <row r="56" spans="1:14" ht="69" customHeight="1">
      <c r="A56" s="155" t="s">
        <v>190</v>
      </c>
      <c r="B56" s="131" t="s">
        <v>493</v>
      </c>
      <c r="C56" s="84" t="s">
        <v>243</v>
      </c>
      <c r="D56" s="84" t="s">
        <v>700</v>
      </c>
      <c r="E56" s="86"/>
      <c r="F56" s="130">
        <f>F57</f>
        <v>400</v>
      </c>
      <c r="H56" s="167"/>
      <c r="I56" s="4"/>
      <c r="J56" s="2"/>
      <c r="K56" s="2"/>
      <c r="L56" s="2"/>
      <c r="M56" s="2"/>
      <c r="N56" s="2"/>
    </row>
    <row r="57" spans="1:14" ht="32.25" customHeight="1">
      <c r="A57" s="132" t="s">
        <v>426</v>
      </c>
      <c r="B57" s="166" t="s">
        <v>306</v>
      </c>
      <c r="C57" s="86" t="s">
        <v>243</v>
      </c>
      <c r="D57" s="86" t="s">
        <v>701</v>
      </c>
      <c r="E57" s="86" t="s">
        <v>295</v>
      </c>
      <c r="F57" s="133">
        <v>400</v>
      </c>
      <c r="H57" s="167"/>
      <c r="I57" s="4"/>
      <c r="J57" s="2"/>
      <c r="K57" s="2"/>
      <c r="L57" s="2"/>
      <c r="M57" s="2"/>
      <c r="N57" s="2"/>
    </row>
    <row r="58" spans="1:14" ht="45.75" customHeight="1">
      <c r="A58" s="155" t="s">
        <v>567</v>
      </c>
      <c r="B58" s="131" t="s">
        <v>516</v>
      </c>
      <c r="C58" s="84" t="s">
        <v>243</v>
      </c>
      <c r="D58" s="84" t="s">
        <v>702</v>
      </c>
      <c r="F58" s="130">
        <f>F59</f>
        <v>15</v>
      </c>
      <c r="H58" s="170"/>
      <c r="I58" s="169"/>
      <c r="J58" s="169"/>
      <c r="K58" s="170"/>
      <c r="L58" s="173"/>
      <c r="M58" s="173"/>
      <c r="N58" s="171"/>
    </row>
    <row r="59" spans="1:14" ht="32.25" customHeight="1">
      <c r="A59" s="132" t="s">
        <v>568</v>
      </c>
      <c r="B59" s="166" t="s">
        <v>306</v>
      </c>
      <c r="C59" s="86" t="s">
        <v>243</v>
      </c>
      <c r="D59" s="86" t="s">
        <v>702</v>
      </c>
      <c r="E59" s="86" t="s">
        <v>295</v>
      </c>
      <c r="F59" s="133">
        <v>15</v>
      </c>
      <c r="H59" s="170"/>
      <c r="I59" s="4"/>
      <c r="J59" s="2"/>
      <c r="K59" s="2"/>
      <c r="L59" s="2"/>
      <c r="M59" s="2"/>
      <c r="N59" s="2"/>
    </row>
    <row r="60" spans="1:14" ht="24.75" customHeight="1">
      <c r="A60" s="155" t="s">
        <v>96</v>
      </c>
      <c r="B60" s="131" t="s">
        <v>286</v>
      </c>
      <c r="C60" s="131" t="s">
        <v>287</v>
      </c>
      <c r="D60" s="86"/>
      <c r="E60" s="86"/>
      <c r="F60" s="157">
        <f>F61</f>
        <v>10500</v>
      </c>
      <c r="H60" s="170"/>
      <c r="I60" s="4"/>
      <c r="J60" s="2"/>
      <c r="K60" s="2"/>
      <c r="L60" s="2"/>
      <c r="M60" s="2"/>
      <c r="N60" s="2"/>
    </row>
    <row r="61" spans="1:14" ht="22.5" customHeight="1">
      <c r="A61" s="155" t="s">
        <v>110</v>
      </c>
      <c r="B61" s="131" t="s">
        <v>15</v>
      </c>
      <c r="C61" s="146" t="s">
        <v>275</v>
      </c>
      <c r="D61" s="87"/>
      <c r="E61" s="163"/>
      <c r="F61" s="13">
        <f>F62+F64+F66</f>
        <v>10500</v>
      </c>
      <c r="H61" s="167"/>
      <c r="I61" s="4"/>
      <c r="J61" s="2"/>
      <c r="K61" s="2"/>
      <c r="L61" s="2"/>
      <c r="M61" s="2"/>
      <c r="N61" s="2"/>
    </row>
    <row r="62" spans="1:14" ht="44.25" customHeight="1">
      <c r="A62" s="155" t="s">
        <v>117</v>
      </c>
      <c r="B62" s="131" t="s">
        <v>311</v>
      </c>
      <c r="C62" s="84" t="s">
        <v>14</v>
      </c>
      <c r="D62" s="84" t="s">
        <v>683</v>
      </c>
      <c r="E62" s="163"/>
      <c r="F62" s="13">
        <f>F63</f>
        <v>3000</v>
      </c>
      <c r="H62" s="170"/>
      <c r="I62" s="4"/>
      <c r="J62" s="2"/>
      <c r="K62" s="2"/>
      <c r="L62" s="2"/>
      <c r="M62" s="2"/>
      <c r="N62" s="2"/>
    </row>
    <row r="63" spans="1:14" ht="33.75" customHeight="1">
      <c r="A63" s="132" t="s">
        <v>237</v>
      </c>
      <c r="B63" s="166" t="s">
        <v>306</v>
      </c>
      <c r="C63" s="86" t="s">
        <v>14</v>
      </c>
      <c r="D63" s="86" t="s">
        <v>683</v>
      </c>
      <c r="E63" s="86" t="s">
        <v>295</v>
      </c>
      <c r="F63" s="25">
        <v>3000</v>
      </c>
      <c r="H63" s="167"/>
      <c r="I63" s="4"/>
      <c r="J63" s="2"/>
      <c r="K63" s="2"/>
      <c r="L63" s="2"/>
      <c r="M63" s="2"/>
      <c r="N63" s="2"/>
    </row>
    <row r="64" spans="1:14" ht="42.75" customHeight="1">
      <c r="A64" s="155" t="s">
        <v>114</v>
      </c>
      <c r="B64" s="131" t="s">
        <v>312</v>
      </c>
      <c r="C64" s="84" t="s">
        <v>14</v>
      </c>
      <c r="D64" s="134" t="s">
        <v>684</v>
      </c>
      <c r="E64" s="163"/>
      <c r="F64" s="13">
        <f>F65</f>
        <v>1595</v>
      </c>
      <c r="H64" s="170"/>
      <c r="I64" s="4"/>
      <c r="J64" s="2"/>
      <c r="K64" s="2"/>
      <c r="L64" s="2"/>
      <c r="M64" s="2"/>
      <c r="N64" s="2"/>
    </row>
    <row r="65" spans="1:14" ht="33" customHeight="1">
      <c r="A65" s="132" t="s">
        <v>259</v>
      </c>
      <c r="B65" s="166" t="s">
        <v>306</v>
      </c>
      <c r="C65" s="86" t="s">
        <v>14</v>
      </c>
      <c r="D65" s="86" t="s">
        <v>684</v>
      </c>
      <c r="E65" s="86" t="s">
        <v>295</v>
      </c>
      <c r="F65" s="25">
        <v>1595</v>
      </c>
      <c r="H65" s="167"/>
      <c r="I65" s="4"/>
      <c r="J65" s="2"/>
      <c r="K65" s="2"/>
      <c r="L65" s="2"/>
      <c r="M65" s="2"/>
      <c r="N65" s="2"/>
    </row>
    <row r="66" spans="1:14" ht="43.5" customHeight="1">
      <c r="A66" s="155" t="s">
        <v>93</v>
      </c>
      <c r="B66" s="131" t="s">
        <v>313</v>
      </c>
      <c r="C66" s="84" t="s">
        <v>14</v>
      </c>
      <c r="D66" s="134" t="s">
        <v>685</v>
      </c>
      <c r="E66" s="87"/>
      <c r="F66" s="13">
        <f>F67</f>
        <v>5905</v>
      </c>
      <c r="H66" s="170"/>
      <c r="I66" s="4"/>
      <c r="J66" s="2"/>
      <c r="K66" s="2"/>
      <c r="L66" s="2"/>
      <c r="M66" s="2"/>
      <c r="N66" s="2"/>
    </row>
    <row r="67" spans="1:14" ht="35.25" customHeight="1">
      <c r="A67" s="132" t="s">
        <v>238</v>
      </c>
      <c r="B67" s="166" t="s">
        <v>306</v>
      </c>
      <c r="C67" s="86" t="s">
        <v>14</v>
      </c>
      <c r="D67" s="86" t="s">
        <v>685</v>
      </c>
      <c r="E67" s="86" t="s">
        <v>295</v>
      </c>
      <c r="F67" s="25">
        <v>5905</v>
      </c>
      <c r="H67" s="170"/>
      <c r="I67" s="4"/>
      <c r="J67" s="2"/>
      <c r="K67" s="2"/>
      <c r="L67" s="2"/>
      <c r="M67" s="2"/>
      <c r="N67" s="2"/>
    </row>
    <row r="68" spans="1:14" ht="17.25" customHeight="1">
      <c r="A68" s="155" t="s">
        <v>97</v>
      </c>
      <c r="B68" s="131" t="s">
        <v>314</v>
      </c>
      <c r="C68" s="131" t="s">
        <v>458</v>
      </c>
      <c r="D68" s="138"/>
      <c r="E68" s="84"/>
      <c r="F68" s="13">
        <f>F69</f>
        <v>27</v>
      </c>
      <c r="H68" s="170"/>
      <c r="I68" s="190"/>
      <c r="J68" s="190"/>
      <c r="K68" s="2"/>
      <c r="L68" s="2"/>
      <c r="M68" s="2"/>
      <c r="N68" s="2"/>
    </row>
    <row r="69" spans="1:14" ht="34.5" customHeight="1">
      <c r="A69" s="155" t="s">
        <v>111</v>
      </c>
      <c r="B69" s="131" t="s">
        <v>316</v>
      </c>
      <c r="C69" s="146" t="s">
        <v>287</v>
      </c>
      <c r="D69" s="138"/>
      <c r="E69" s="84"/>
      <c r="F69" s="13">
        <f>F70</f>
        <v>27</v>
      </c>
      <c r="H69" s="170"/>
      <c r="I69" s="190"/>
      <c r="J69" s="191"/>
      <c r="K69" s="2"/>
      <c r="L69" s="2"/>
      <c r="M69" s="2"/>
      <c r="N69" s="2"/>
    </row>
    <row r="70" spans="1:14" ht="55.5" customHeight="1">
      <c r="A70" s="155" t="s">
        <v>85</v>
      </c>
      <c r="B70" s="131" t="s">
        <v>318</v>
      </c>
      <c r="C70" s="84" t="s">
        <v>317</v>
      </c>
      <c r="D70" s="134" t="s">
        <v>686</v>
      </c>
      <c r="E70" s="1"/>
      <c r="F70" s="13">
        <f>F71</f>
        <v>27</v>
      </c>
      <c r="H70" s="170"/>
      <c r="I70" s="190"/>
      <c r="J70" s="190"/>
      <c r="K70" s="2"/>
      <c r="L70" s="2"/>
      <c r="M70" s="2"/>
      <c r="N70" s="2"/>
    </row>
    <row r="71" spans="1:14" ht="33.75" customHeight="1">
      <c r="A71" s="132" t="s">
        <v>427</v>
      </c>
      <c r="B71" s="166" t="s">
        <v>306</v>
      </c>
      <c r="C71" s="86" t="s">
        <v>317</v>
      </c>
      <c r="D71" s="86" t="s">
        <v>686</v>
      </c>
      <c r="E71" s="86" t="s">
        <v>295</v>
      </c>
      <c r="F71" s="25">
        <v>27</v>
      </c>
      <c r="H71" s="170"/>
      <c r="I71" s="190"/>
      <c r="J71" s="191"/>
      <c r="K71" s="2"/>
      <c r="L71" s="2"/>
      <c r="M71" s="2"/>
      <c r="N71" s="2"/>
    </row>
    <row r="72" spans="1:14" ht="20.25" customHeight="1">
      <c r="A72" s="155" t="s">
        <v>91</v>
      </c>
      <c r="B72" s="131" t="s">
        <v>94</v>
      </c>
      <c r="C72" s="131" t="s">
        <v>288</v>
      </c>
      <c r="D72" s="84"/>
      <c r="E72" s="84"/>
      <c r="F72" s="13">
        <f>F73+F76+F91</f>
        <v>13053.6</v>
      </c>
      <c r="H72" s="170"/>
      <c r="I72" s="190"/>
      <c r="J72" s="191"/>
      <c r="K72" s="2"/>
      <c r="L72" s="2"/>
      <c r="M72" s="2"/>
      <c r="N72" s="2"/>
    </row>
    <row r="73" spans="1:14" ht="43.5" customHeight="1">
      <c r="A73" s="155" t="s">
        <v>112</v>
      </c>
      <c r="B73" s="131" t="s">
        <v>255</v>
      </c>
      <c r="C73" s="146" t="s">
        <v>287</v>
      </c>
      <c r="D73" s="84"/>
      <c r="E73" s="86"/>
      <c r="F73" s="13">
        <f>F74</f>
        <v>144</v>
      </c>
      <c r="H73" s="170"/>
      <c r="I73" s="192"/>
      <c r="J73" s="193"/>
      <c r="K73" s="2"/>
      <c r="L73" s="2"/>
      <c r="M73" s="2"/>
      <c r="N73" s="2"/>
    </row>
    <row r="74" spans="1:14" ht="107.25" customHeight="1">
      <c r="A74" s="155" t="s">
        <v>113</v>
      </c>
      <c r="B74" s="176" t="s">
        <v>256</v>
      </c>
      <c r="C74" s="84" t="s">
        <v>254</v>
      </c>
      <c r="D74" s="84" t="s">
        <v>687</v>
      </c>
      <c r="E74" s="86"/>
      <c r="F74" s="13">
        <f>F75</f>
        <v>144</v>
      </c>
      <c r="H74" s="170"/>
      <c r="I74" s="190"/>
      <c r="J74" s="191"/>
      <c r="K74" s="2"/>
      <c r="L74" s="2"/>
      <c r="M74" s="2"/>
      <c r="N74" s="2"/>
    </row>
    <row r="75" spans="1:14" ht="33.75" customHeight="1">
      <c r="A75" s="85" t="s">
        <v>428</v>
      </c>
      <c r="B75" s="166" t="s">
        <v>306</v>
      </c>
      <c r="C75" s="86" t="s">
        <v>254</v>
      </c>
      <c r="D75" s="86" t="s">
        <v>687</v>
      </c>
      <c r="E75" s="86" t="s">
        <v>295</v>
      </c>
      <c r="F75" s="25">
        <v>144</v>
      </c>
      <c r="H75" s="170"/>
      <c r="I75" s="194"/>
      <c r="J75" s="193"/>
      <c r="K75" s="2"/>
      <c r="L75" s="2"/>
      <c r="M75" s="2"/>
      <c r="N75" s="2"/>
    </row>
    <row r="76" spans="1:14" ht="30" customHeight="1">
      <c r="A76" s="155" t="s">
        <v>429</v>
      </c>
      <c r="B76" s="131" t="s">
        <v>124</v>
      </c>
      <c r="C76" s="146" t="s">
        <v>288</v>
      </c>
      <c r="D76" s="84"/>
      <c r="E76" s="86"/>
      <c r="F76" s="13">
        <f>F77+F81+F89+F83+F85+F87</f>
        <v>11909.6</v>
      </c>
      <c r="H76" s="170"/>
      <c r="I76" s="190"/>
      <c r="J76" s="190"/>
      <c r="K76" s="2"/>
      <c r="L76" s="2"/>
      <c r="M76" s="2"/>
      <c r="N76" s="2"/>
    </row>
    <row r="77" spans="1:14" ht="41.25" customHeight="1">
      <c r="A77" s="155" t="s">
        <v>430</v>
      </c>
      <c r="B77" s="176" t="s">
        <v>260</v>
      </c>
      <c r="C77" s="84" t="s">
        <v>123</v>
      </c>
      <c r="D77" s="84" t="s">
        <v>688</v>
      </c>
      <c r="E77" s="86"/>
      <c r="F77" s="13">
        <f>F78+F79+F80</f>
        <v>10559.7</v>
      </c>
      <c r="H77" s="170"/>
      <c r="I77" s="190"/>
      <c r="J77" s="191"/>
      <c r="K77" s="2"/>
      <c r="L77" s="2"/>
      <c r="M77" s="2"/>
      <c r="N77" s="2"/>
    </row>
    <row r="78" spans="1:14" ht="69.75" customHeight="1">
      <c r="A78" s="85" t="s">
        <v>431</v>
      </c>
      <c r="B78" s="180" t="s">
        <v>342</v>
      </c>
      <c r="C78" s="86" t="s">
        <v>123</v>
      </c>
      <c r="D78" s="86" t="s">
        <v>688</v>
      </c>
      <c r="E78" s="86" t="s">
        <v>294</v>
      </c>
      <c r="F78" s="25">
        <v>8819.7</v>
      </c>
      <c r="H78" s="170"/>
      <c r="I78" s="190"/>
      <c r="J78" s="190"/>
      <c r="K78" s="2"/>
      <c r="L78" s="2"/>
      <c r="M78" s="2"/>
      <c r="N78" s="2"/>
    </row>
    <row r="79" spans="1:14" ht="34.5" customHeight="1">
      <c r="A79" s="85" t="s">
        <v>432</v>
      </c>
      <c r="B79" s="166" t="s">
        <v>299</v>
      </c>
      <c r="C79" s="86" t="s">
        <v>123</v>
      </c>
      <c r="D79" s="86" t="s">
        <v>688</v>
      </c>
      <c r="E79" s="86" t="s">
        <v>295</v>
      </c>
      <c r="F79" s="25">
        <v>1734.4</v>
      </c>
      <c r="H79" s="170"/>
      <c r="I79" s="190"/>
      <c r="J79" s="191"/>
      <c r="K79" s="2"/>
      <c r="L79" s="2"/>
      <c r="M79" s="2"/>
      <c r="N79" s="2"/>
    </row>
    <row r="80" spans="1:14" ht="21.75" customHeight="1">
      <c r="A80" s="85" t="s">
        <v>433</v>
      </c>
      <c r="B80" s="166" t="s">
        <v>300</v>
      </c>
      <c r="C80" s="86" t="s">
        <v>123</v>
      </c>
      <c r="D80" s="86" t="s">
        <v>688</v>
      </c>
      <c r="E80" s="86" t="s">
        <v>296</v>
      </c>
      <c r="F80" s="25">
        <v>5.6</v>
      </c>
      <c r="H80" s="170"/>
      <c r="I80" s="190"/>
      <c r="J80" s="193"/>
      <c r="K80" s="2"/>
      <c r="L80" s="2"/>
      <c r="M80" s="2"/>
      <c r="N80" s="2"/>
    </row>
    <row r="81" spans="1:14" ht="30.75" customHeight="1">
      <c r="A81" s="155" t="s">
        <v>434</v>
      </c>
      <c r="B81" s="131" t="s">
        <v>320</v>
      </c>
      <c r="C81" s="84" t="s">
        <v>123</v>
      </c>
      <c r="D81" s="84" t="s">
        <v>689</v>
      </c>
      <c r="E81" s="86"/>
      <c r="F81" s="13">
        <f>F82</f>
        <v>500</v>
      </c>
      <c r="H81" s="170"/>
      <c r="I81" s="190"/>
      <c r="J81" s="190"/>
      <c r="K81" s="2"/>
      <c r="L81" s="2"/>
      <c r="M81" s="2"/>
      <c r="N81" s="2"/>
    </row>
    <row r="82" spans="1:14" ht="33.75" customHeight="1">
      <c r="A82" s="85" t="s">
        <v>435</v>
      </c>
      <c r="B82" s="166" t="s">
        <v>306</v>
      </c>
      <c r="C82" s="86" t="s">
        <v>123</v>
      </c>
      <c r="D82" s="86" t="s">
        <v>689</v>
      </c>
      <c r="E82" s="86" t="s">
        <v>295</v>
      </c>
      <c r="F82" s="25">
        <v>500</v>
      </c>
      <c r="H82" s="170"/>
      <c r="I82" s="190"/>
      <c r="J82" s="191"/>
      <c r="K82" s="2"/>
      <c r="L82" s="2"/>
      <c r="M82" s="2"/>
      <c r="N82" s="2"/>
    </row>
    <row r="83" spans="1:14" ht="66.75" customHeight="1">
      <c r="A83" s="155" t="s">
        <v>436</v>
      </c>
      <c r="B83" s="131" t="s">
        <v>704</v>
      </c>
      <c r="C83" s="84" t="s">
        <v>123</v>
      </c>
      <c r="D83" s="84" t="s">
        <v>703</v>
      </c>
      <c r="E83" s="84"/>
      <c r="F83" s="13">
        <f>F84</f>
        <v>60</v>
      </c>
      <c r="H83" s="170"/>
      <c r="I83" s="190"/>
      <c r="J83" s="191"/>
      <c r="K83" s="2"/>
      <c r="L83" s="2"/>
      <c r="M83" s="2"/>
      <c r="N83" s="2"/>
    </row>
    <row r="84" spans="1:14" ht="33.75" customHeight="1">
      <c r="A84" s="85" t="s">
        <v>437</v>
      </c>
      <c r="B84" s="166" t="s">
        <v>306</v>
      </c>
      <c r="C84" s="86" t="s">
        <v>123</v>
      </c>
      <c r="D84" s="86" t="s">
        <v>703</v>
      </c>
      <c r="E84" s="86" t="s">
        <v>295</v>
      </c>
      <c r="F84" s="25">
        <v>60</v>
      </c>
      <c r="H84" s="170"/>
      <c r="I84" s="190"/>
      <c r="J84" s="191"/>
      <c r="K84" s="2"/>
      <c r="L84" s="2"/>
      <c r="M84" s="2"/>
      <c r="N84" s="2"/>
    </row>
    <row r="85" spans="1:14" ht="71.25" customHeight="1">
      <c r="A85" s="155" t="s">
        <v>438</v>
      </c>
      <c r="B85" s="131" t="s">
        <v>521</v>
      </c>
      <c r="C85" s="84" t="s">
        <v>123</v>
      </c>
      <c r="D85" s="84" t="s">
        <v>699</v>
      </c>
      <c r="E85" s="84"/>
      <c r="F85" s="13">
        <f>F86</f>
        <v>30</v>
      </c>
      <c r="H85" s="170"/>
      <c r="I85" s="190"/>
      <c r="J85" s="195"/>
      <c r="K85" s="2"/>
      <c r="L85" s="2"/>
      <c r="M85" s="2"/>
      <c r="N85" s="2"/>
    </row>
    <row r="86" spans="1:14" ht="41.25" customHeight="1">
      <c r="A86" s="85" t="s">
        <v>439</v>
      </c>
      <c r="B86" s="166" t="s">
        <v>306</v>
      </c>
      <c r="C86" s="86" t="s">
        <v>123</v>
      </c>
      <c r="D86" s="86" t="s">
        <v>699</v>
      </c>
      <c r="E86" s="86" t="s">
        <v>295</v>
      </c>
      <c r="F86" s="25">
        <v>30</v>
      </c>
      <c r="H86" s="170"/>
      <c r="I86" s="190"/>
      <c r="J86" s="195"/>
      <c r="K86" s="2"/>
      <c r="L86" s="2"/>
      <c r="M86" s="2"/>
      <c r="N86" s="2"/>
    </row>
    <row r="87" spans="1:14" ht="69" customHeight="1">
      <c r="A87" s="155" t="s">
        <v>563</v>
      </c>
      <c r="B87" s="181" t="s">
        <v>322</v>
      </c>
      <c r="C87" s="84" t="s">
        <v>123</v>
      </c>
      <c r="D87" s="84" t="s">
        <v>690</v>
      </c>
      <c r="E87" s="156"/>
      <c r="F87" s="13">
        <f>F88</f>
        <v>50</v>
      </c>
      <c r="H87" s="170"/>
      <c r="I87" s="190"/>
      <c r="J87" s="195"/>
      <c r="K87" s="2"/>
      <c r="L87" s="2"/>
      <c r="M87" s="2"/>
      <c r="N87" s="2"/>
    </row>
    <row r="88" spans="1:14" ht="34.5" customHeight="1">
      <c r="A88" s="85" t="s">
        <v>564</v>
      </c>
      <c r="B88" s="166" t="s">
        <v>306</v>
      </c>
      <c r="C88" s="86" t="s">
        <v>123</v>
      </c>
      <c r="D88" s="86" t="s">
        <v>690</v>
      </c>
      <c r="E88" s="86" t="s">
        <v>295</v>
      </c>
      <c r="F88" s="25">
        <v>50</v>
      </c>
      <c r="H88" s="170"/>
      <c r="I88" s="190"/>
      <c r="J88" s="195"/>
      <c r="K88" s="2"/>
      <c r="L88" s="2"/>
      <c r="M88" s="2"/>
      <c r="N88" s="2"/>
    </row>
    <row r="89" spans="1:14" ht="69.75" customHeight="1">
      <c r="A89" s="155" t="s">
        <v>565</v>
      </c>
      <c r="B89" s="131" t="s">
        <v>321</v>
      </c>
      <c r="C89" s="84" t="s">
        <v>123</v>
      </c>
      <c r="D89" s="84" t="s">
        <v>706</v>
      </c>
      <c r="E89" s="84"/>
      <c r="F89" s="13">
        <f>F90</f>
        <v>709.9</v>
      </c>
      <c r="H89" s="170"/>
      <c r="I89" s="190"/>
      <c r="J89" s="195"/>
      <c r="K89" s="2"/>
      <c r="L89" s="2"/>
      <c r="M89" s="2"/>
      <c r="N89" s="2"/>
    </row>
    <row r="90" spans="1:14" ht="34.5" customHeight="1">
      <c r="A90" s="85" t="s">
        <v>566</v>
      </c>
      <c r="B90" s="166" t="s">
        <v>306</v>
      </c>
      <c r="C90" s="86" t="s">
        <v>123</v>
      </c>
      <c r="D90" s="86" t="s">
        <v>706</v>
      </c>
      <c r="E90" s="86" t="s">
        <v>295</v>
      </c>
      <c r="F90" s="25">
        <v>709.9</v>
      </c>
      <c r="H90" s="170"/>
      <c r="I90" s="190"/>
      <c r="J90" s="195"/>
      <c r="K90" s="2"/>
      <c r="L90" s="2"/>
      <c r="M90" s="2"/>
      <c r="N90" s="2"/>
    </row>
    <row r="91" spans="1:14" ht="28.5" customHeight="1">
      <c r="A91" s="155" t="s">
        <v>457</v>
      </c>
      <c r="B91" s="131" t="s">
        <v>261</v>
      </c>
      <c r="C91" s="146" t="s">
        <v>284</v>
      </c>
      <c r="D91" s="86"/>
      <c r="E91" s="86"/>
      <c r="F91" s="13">
        <f>F92</f>
        <v>1000</v>
      </c>
      <c r="H91" s="4"/>
      <c r="I91" s="4"/>
      <c r="J91" s="2"/>
      <c r="K91" s="2"/>
      <c r="L91" s="2"/>
      <c r="M91" s="2"/>
      <c r="N91" s="2"/>
    </row>
    <row r="92" spans="1:14" ht="57" customHeight="1">
      <c r="A92" s="155" t="s">
        <v>456</v>
      </c>
      <c r="B92" s="181" t="s">
        <v>705</v>
      </c>
      <c r="C92" s="84" t="s">
        <v>262</v>
      </c>
      <c r="D92" s="84" t="s">
        <v>707</v>
      </c>
      <c r="E92" s="84"/>
      <c r="F92" s="13">
        <f>F93</f>
        <v>1000</v>
      </c>
      <c r="H92" s="170"/>
      <c r="I92" s="4"/>
      <c r="J92" s="2"/>
      <c r="K92" s="2"/>
      <c r="L92" s="2"/>
      <c r="M92" s="2"/>
      <c r="N92" s="2"/>
    </row>
    <row r="93" spans="1:14" ht="33.75" customHeight="1">
      <c r="A93" s="85" t="s">
        <v>455</v>
      </c>
      <c r="B93" s="166" t="s">
        <v>306</v>
      </c>
      <c r="C93" s="86" t="s">
        <v>262</v>
      </c>
      <c r="D93" s="86" t="s">
        <v>707</v>
      </c>
      <c r="E93" s="86" t="s">
        <v>295</v>
      </c>
      <c r="F93" s="25">
        <v>1000</v>
      </c>
      <c r="K93" s="2"/>
      <c r="L93" s="2"/>
      <c r="M93" s="2"/>
      <c r="N93" s="2"/>
    </row>
    <row r="94" spans="1:14" ht="21" customHeight="1">
      <c r="A94" s="155" t="s">
        <v>92</v>
      </c>
      <c r="B94" s="131" t="s">
        <v>323</v>
      </c>
      <c r="C94" s="131" t="s">
        <v>289</v>
      </c>
      <c r="D94" s="86"/>
      <c r="E94" s="86"/>
      <c r="F94" s="13">
        <f>F95</f>
        <v>2543.6</v>
      </c>
      <c r="K94" s="2"/>
      <c r="L94" s="2"/>
      <c r="M94" s="2"/>
      <c r="N94" s="2"/>
    </row>
    <row r="95" spans="1:14" ht="22.5" customHeight="1">
      <c r="A95" s="155" t="s">
        <v>108</v>
      </c>
      <c r="B95" s="131" t="s">
        <v>131</v>
      </c>
      <c r="C95" s="146" t="s">
        <v>274</v>
      </c>
      <c r="D95" s="84"/>
      <c r="E95" s="84"/>
      <c r="F95" s="13">
        <f>F96+F100+F98</f>
        <v>2543.6</v>
      </c>
      <c r="H95" s="164"/>
      <c r="I95" s="4"/>
      <c r="J95" s="2"/>
      <c r="K95" s="2"/>
      <c r="L95" s="2"/>
      <c r="M95" s="2"/>
      <c r="N95" s="2"/>
    </row>
    <row r="96" spans="1:14" ht="70.5" customHeight="1">
      <c r="A96" s="155" t="s">
        <v>118</v>
      </c>
      <c r="B96" s="131" t="s">
        <v>325</v>
      </c>
      <c r="C96" s="84" t="s">
        <v>122</v>
      </c>
      <c r="D96" s="84" t="s">
        <v>691</v>
      </c>
      <c r="E96" s="84"/>
      <c r="F96" s="13">
        <f>F97</f>
        <v>2243.6</v>
      </c>
      <c r="H96" s="170"/>
      <c r="I96" s="4"/>
      <c r="J96" s="2"/>
      <c r="K96" s="2"/>
      <c r="L96" s="2"/>
      <c r="M96" s="2"/>
      <c r="N96" s="2"/>
    </row>
    <row r="97" spans="1:14" ht="34.5" customHeight="1">
      <c r="A97" s="85" t="s">
        <v>291</v>
      </c>
      <c r="B97" s="166" t="s">
        <v>306</v>
      </c>
      <c r="C97" s="86" t="s">
        <v>122</v>
      </c>
      <c r="D97" s="86" t="s">
        <v>691</v>
      </c>
      <c r="E97" s="86" t="s">
        <v>295</v>
      </c>
      <c r="F97" s="25">
        <v>2243.6</v>
      </c>
      <c r="H97" s="170"/>
      <c r="I97" s="4"/>
      <c r="J97" s="2"/>
      <c r="K97" s="2"/>
      <c r="L97" s="2"/>
      <c r="M97" s="2"/>
      <c r="N97" s="2"/>
    </row>
    <row r="98" spans="1:14" ht="55.5" customHeight="1">
      <c r="A98" s="155" t="s">
        <v>440</v>
      </c>
      <c r="B98" s="131" t="s">
        <v>327</v>
      </c>
      <c r="C98" s="84" t="s">
        <v>122</v>
      </c>
      <c r="D98" s="84" t="s">
        <v>693</v>
      </c>
      <c r="E98" s="84"/>
      <c r="F98" s="13">
        <f>F99</f>
        <v>200</v>
      </c>
      <c r="H98" s="170"/>
      <c r="I98" s="4"/>
      <c r="J98" s="2"/>
      <c r="K98" s="2"/>
      <c r="L98" s="2"/>
      <c r="M98" s="2"/>
      <c r="N98" s="2"/>
    </row>
    <row r="99" spans="1:14" ht="34.5" customHeight="1">
      <c r="A99" s="85" t="s">
        <v>441</v>
      </c>
      <c r="B99" s="166" t="s">
        <v>306</v>
      </c>
      <c r="C99" s="86" t="s">
        <v>122</v>
      </c>
      <c r="D99" s="86" t="s">
        <v>693</v>
      </c>
      <c r="E99" s="86" t="s">
        <v>295</v>
      </c>
      <c r="F99" s="25">
        <v>200</v>
      </c>
      <c r="H99" s="170"/>
      <c r="I99" s="4"/>
      <c r="J99" s="2"/>
      <c r="K99" s="2"/>
      <c r="L99" s="2"/>
      <c r="M99" s="2"/>
      <c r="N99" s="2"/>
    </row>
    <row r="100" spans="1:14" ht="46.5" customHeight="1">
      <c r="A100" s="155" t="s">
        <v>442</v>
      </c>
      <c r="B100" s="131" t="s">
        <v>326</v>
      </c>
      <c r="C100" s="84" t="s">
        <v>122</v>
      </c>
      <c r="D100" s="84" t="s">
        <v>692</v>
      </c>
      <c r="E100" s="84"/>
      <c r="F100" s="13">
        <f>F101</f>
        <v>100</v>
      </c>
      <c r="H100" s="170"/>
      <c r="I100" s="4"/>
      <c r="J100" s="2"/>
      <c r="K100" s="2"/>
      <c r="L100" s="2"/>
      <c r="M100" s="2"/>
      <c r="N100" s="2"/>
    </row>
    <row r="101" spans="1:14" ht="34.5" customHeight="1">
      <c r="A101" s="85" t="s">
        <v>443</v>
      </c>
      <c r="B101" s="166" t="s">
        <v>306</v>
      </c>
      <c r="C101" s="86" t="s">
        <v>122</v>
      </c>
      <c r="D101" s="86" t="s">
        <v>692</v>
      </c>
      <c r="E101" s="86" t="s">
        <v>295</v>
      </c>
      <c r="F101" s="25">
        <v>100</v>
      </c>
      <c r="H101" s="164"/>
      <c r="I101" s="4"/>
      <c r="J101" s="2"/>
      <c r="K101" s="2"/>
      <c r="L101" s="2"/>
      <c r="M101" s="2"/>
      <c r="N101" s="2"/>
    </row>
    <row r="102" spans="1:14" ht="24" customHeight="1">
      <c r="A102" s="155" t="s">
        <v>2</v>
      </c>
      <c r="B102" s="131" t="s">
        <v>95</v>
      </c>
      <c r="C102" s="131" t="s">
        <v>290</v>
      </c>
      <c r="D102" s="86"/>
      <c r="E102" s="86"/>
      <c r="F102" s="13">
        <f>F103+F106</f>
        <v>4955.6</v>
      </c>
      <c r="G102" s="186"/>
      <c r="H102" s="170"/>
      <c r="I102" s="4"/>
      <c r="J102" s="2"/>
      <c r="K102" s="2"/>
      <c r="L102" s="2"/>
      <c r="M102" s="2"/>
      <c r="N102" s="2"/>
    </row>
    <row r="103" spans="1:14" ht="21" customHeight="1">
      <c r="A103" s="155" t="s">
        <v>4</v>
      </c>
      <c r="B103" s="131" t="s">
        <v>181</v>
      </c>
      <c r="C103" s="146" t="s">
        <v>275</v>
      </c>
      <c r="D103" s="84"/>
      <c r="E103" s="84"/>
      <c r="F103" s="13">
        <f>F104</f>
        <v>1387.6</v>
      </c>
      <c r="G103" s="4"/>
      <c r="H103" s="164"/>
      <c r="I103" s="4"/>
      <c r="J103" s="2"/>
      <c r="K103" s="2"/>
      <c r="L103" s="2"/>
      <c r="M103" s="2"/>
      <c r="N103" s="2"/>
    </row>
    <row r="104" spans="1:14" ht="61.5" customHeight="1">
      <c r="A104" s="155" t="s">
        <v>263</v>
      </c>
      <c r="B104" s="131" t="s">
        <v>183</v>
      </c>
      <c r="C104" s="84" t="s">
        <v>182</v>
      </c>
      <c r="D104" s="84" t="s">
        <v>694</v>
      </c>
      <c r="E104" s="84"/>
      <c r="F104" s="13">
        <f>F105</f>
        <v>1387.6</v>
      </c>
      <c r="G104" s="151"/>
      <c r="H104" s="170"/>
      <c r="I104" s="4"/>
      <c r="J104" s="2"/>
      <c r="K104" s="2"/>
      <c r="L104" s="2"/>
      <c r="M104" s="2"/>
      <c r="N104" s="2"/>
    </row>
    <row r="105" spans="1:14" ht="31.5" customHeight="1">
      <c r="A105" s="85" t="s">
        <v>264</v>
      </c>
      <c r="B105" s="166" t="s">
        <v>417</v>
      </c>
      <c r="C105" s="86" t="s">
        <v>182</v>
      </c>
      <c r="D105" s="86" t="s">
        <v>694</v>
      </c>
      <c r="E105" s="86" t="s">
        <v>297</v>
      </c>
      <c r="F105" s="25">
        <v>1387.6</v>
      </c>
      <c r="G105" s="213"/>
      <c r="H105" s="170"/>
      <c r="I105" s="4"/>
      <c r="J105" s="2"/>
      <c r="K105" s="2"/>
      <c r="L105" s="2"/>
      <c r="M105" s="2"/>
      <c r="N105" s="2"/>
    </row>
    <row r="106" spans="1:14" ht="21" customHeight="1">
      <c r="A106" s="155" t="s">
        <v>7</v>
      </c>
      <c r="B106" s="131" t="s">
        <v>16</v>
      </c>
      <c r="C106" s="146" t="s">
        <v>285</v>
      </c>
      <c r="D106" s="86"/>
      <c r="E106" s="86"/>
      <c r="F106" s="13">
        <f>F107+F110+F112</f>
        <v>3568</v>
      </c>
      <c r="H106" s="170"/>
      <c r="I106" s="4"/>
      <c r="J106" s="2"/>
      <c r="K106" s="2"/>
      <c r="L106" s="2"/>
      <c r="M106" s="2"/>
      <c r="N106" s="2"/>
    </row>
    <row r="107" spans="1:14" ht="79.5" customHeight="1">
      <c r="A107" s="155" t="s">
        <v>454</v>
      </c>
      <c r="B107" s="131" t="s">
        <v>331</v>
      </c>
      <c r="C107" s="84" t="s">
        <v>132</v>
      </c>
      <c r="D107" s="84" t="s">
        <v>695</v>
      </c>
      <c r="E107" s="163"/>
      <c r="F107" s="157">
        <f>F108+F109</f>
        <v>1558.5</v>
      </c>
      <c r="H107" s="164"/>
      <c r="I107" s="4"/>
      <c r="J107" s="2"/>
      <c r="K107" s="2"/>
      <c r="L107" s="2"/>
      <c r="M107" s="2"/>
      <c r="N107" s="2"/>
    </row>
    <row r="108" spans="1:14" ht="79.5" customHeight="1">
      <c r="A108" s="85" t="s">
        <v>453</v>
      </c>
      <c r="B108" s="166" t="s">
        <v>342</v>
      </c>
      <c r="C108" s="86" t="s">
        <v>132</v>
      </c>
      <c r="D108" s="86" t="s">
        <v>695</v>
      </c>
      <c r="E108" s="139">
        <v>100</v>
      </c>
      <c r="F108" s="25">
        <v>1448.7</v>
      </c>
      <c r="H108" s="170"/>
      <c r="I108" s="4"/>
      <c r="J108" s="2"/>
      <c r="K108" s="2"/>
      <c r="L108" s="2"/>
      <c r="M108" s="2"/>
      <c r="N108" s="2"/>
    </row>
    <row r="109" spans="1:14" ht="36.75" customHeight="1">
      <c r="A109" s="85" t="s">
        <v>452</v>
      </c>
      <c r="B109" s="166" t="s">
        <v>306</v>
      </c>
      <c r="C109" s="86" t="s">
        <v>132</v>
      </c>
      <c r="D109" s="86" t="s">
        <v>695</v>
      </c>
      <c r="E109" s="139">
        <v>200</v>
      </c>
      <c r="F109" s="25">
        <v>109.8</v>
      </c>
      <c r="H109" s="170"/>
      <c r="I109" s="4"/>
      <c r="J109" s="2"/>
      <c r="K109" s="2"/>
      <c r="L109" s="2"/>
      <c r="M109" s="2"/>
      <c r="N109" s="2"/>
    </row>
    <row r="110" spans="1:14" ht="84" customHeight="1">
      <c r="A110" s="155" t="s">
        <v>451</v>
      </c>
      <c r="B110" s="131" t="s">
        <v>332</v>
      </c>
      <c r="C110" s="84" t="s">
        <v>132</v>
      </c>
      <c r="D110" s="84" t="s">
        <v>696</v>
      </c>
      <c r="E110" s="163"/>
      <c r="F110" s="13">
        <f>F111</f>
        <v>1245.5</v>
      </c>
      <c r="G110" s="213"/>
      <c r="H110" s="164"/>
      <c r="I110" s="4"/>
      <c r="J110" s="2"/>
      <c r="K110" s="2"/>
      <c r="L110" s="2"/>
      <c r="M110" s="2"/>
      <c r="N110" s="2"/>
    </row>
    <row r="111" spans="1:14" ht="30.75" customHeight="1">
      <c r="A111" s="85" t="s">
        <v>450</v>
      </c>
      <c r="B111" s="166" t="s">
        <v>417</v>
      </c>
      <c r="C111" s="86" t="s">
        <v>132</v>
      </c>
      <c r="D111" s="86" t="s">
        <v>696</v>
      </c>
      <c r="E111" s="86" t="s">
        <v>297</v>
      </c>
      <c r="F111" s="25">
        <v>1245.5</v>
      </c>
      <c r="H111" s="164"/>
      <c r="I111" s="4"/>
      <c r="J111" s="2"/>
      <c r="K111" s="2"/>
      <c r="L111" s="2"/>
      <c r="M111" s="2"/>
      <c r="N111" s="2"/>
    </row>
    <row r="112" spans="1:14" ht="79.5" customHeight="1">
      <c r="A112" s="155" t="s">
        <v>449</v>
      </c>
      <c r="B112" s="131" t="s">
        <v>333</v>
      </c>
      <c r="C112" s="84" t="s">
        <v>132</v>
      </c>
      <c r="D112" s="84" t="s">
        <v>697</v>
      </c>
      <c r="E112" s="147"/>
      <c r="F112" s="212">
        <f>F113</f>
        <v>764</v>
      </c>
      <c r="H112" s="170"/>
      <c r="I112" s="4"/>
      <c r="J112" s="2"/>
      <c r="K112" s="2"/>
      <c r="L112" s="2"/>
      <c r="M112" s="2"/>
      <c r="N112" s="2"/>
    </row>
    <row r="113" spans="1:14" ht="29.25" customHeight="1">
      <c r="A113" s="85" t="s">
        <v>448</v>
      </c>
      <c r="B113" s="166" t="s">
        <v>417</v>
      </c>
      <c r="C113" s="86" t="s">
        <v>132</v>
      </c>
      <c r="D113" s="86" t="s">
        <v>697</v>
      </c>
      <c r="E113" s="86" t="s">
        <v>297</v>
      </c>
      <c r="F113" s="237">
        <v>764</v>
      </c>
      <c r="H113" s="164"/>
      <c r="I113" s="4"/>
      <c r="J113" s="2"/>
      <c r="K113" s="2"/>
      <c r="L113" s="2"/>
      <c r="M113" s="2"/>
      <c r="N113" s="2"/>
    </row>
    <row r="114" spans="1:14" ht="21.75" customHeight="1">
      <c r="A114" s="155" t="s">
        <v>265</v>
      </c>
      <c r="B114" s="131" t="s">
        <v>334</v>
      </c>
      <c r="C114" s="131" t="s">
        <v>292</v>
      </c>
      <c r="D114" s="86"/>
      <c r="E114" s="86"/>
      <c r="F114" s="13">
        <f>F115</f>
        <v>500</v>
      </c>
      <c r="H114" s="164"/>
      <c r="I114" s="4"/>
      <c r="J114" s="2"/>
      <c r="K114" s="2"/>
      <c r="L114" s="2"/>
      <c r="M114" s="2"/>
      <c r="N114" s="2"/>
    </row>
    <row r="115" spans="1:14" ht="29.25" customHeight="1">
      <c r="A115" s="155" t="s">
        <v>446</v>
      </c>
      <c r="B115" s="131" t="s">
        <v>165</v>
      </c>
      <c r="C115" s="146" t="s">
        <v>274</v>
      </c>
      <c r="D115" s="84"/>
      <c r="E115" s="84"/>
      <c r="F115" s="13">
        <f>F116</f>
        <v>500</v>
      </c>
      <c r="H115" s="164"/>
      <c r="I115" s="4"/>
      <c r="J115" s="2"/>
      <c r="K115" s="2"/>
      <c r="L115" s="2"/>
      <c r="M115" s="2"/>
      <c r="N115" s="2"/>
    </row>
    <row r="116" spans="1:14" ht="69.75" customHeight="1">
      <c r="A116" s="155" t="s">
        <v>447</v>
      </c>
      <c r="B116" s="131" t="s">
        <v>489</v>
      </c>
      <c r="C116" s="84" t="s">
        <v>166</v>
      </c>
      <c r="D116" s="84" t="s">
        <v>698</v>
      </c>
      <c r="E116" s="84"/>
      <c r="F116" s="13">
        <f>F117</f>
        <v>500</v>
      </c>
      <c r="H116" s="164"/>
      <c r="I116" s="4"/>
      <c r="J116" s="2"/>
      <c r="K116" s="2"/>
      <c r="L116" s="2"/>
      <c r="M116" s="2"/>
      <c r="N116" s="2"/>
    </row>
    <row r="117" spans="1:14" ht="34.5" customHeight="1">
      <c r="A117" s="85" t="s">
        <v>266</v>
      </c>
      <c r="B117" s="166" t="s">
        <v>306</v>
      </c>
      <c r="C117" s="86" t="s">
        <v>166</v>
      </c>
      <c r="D117" s="86" t="s">
        <v>698</v>
      </c>
      <c r="E117" s="86" t="s">
        <v>295</v>
      </c>
      <c r="F117" s="25">
        <v>500</v>
      </c>
      <c r="H117" s="164"/>
      <c r="I117" s="4"/>
      <c r="J117" s="2"/>
      <c r="K117" s="2"/>
      <c r="L117" s="2"/>
      <c r="M117" s="2"/>
      <c r="N117" s="2"/>
    </row>
    <row r="118" spans="1:14" ht="19.5" customHeight="1">
      <c r="A118" s="155" t="s">
        <v>504</v>
      </c>
      <c r="B118" s="131" t="s">
        <v>497</v>
      </c>
      <c r="C118" s="187" t="s">
        <v>498</v>
      </c>
      <c r="D118" s="86"/>
      <c r="E118" s="86"/>
      <c r="F118" s="13">
        <f>F119</f>
        <v>966</v>
      </c>
      <c r="H118" s="170"/>
      <c r="I118" s="4"/>
      <c r="J118" s="2"/>
      <c r="K118" s="2"/>
      <c r="L118" s="2"/>
      <c r="M118" s="2"/>
      <c r="N118" s="2"/>
    </row>
    <row r="119" spans="1:14" ht="21" customHeight="1">
      <c r="A119" s="155" t="s">
        <v>505</v>
      </c>
      <c r="B119" s="131" t="s">
        <v>499</v>
      </c>
      <c r="C119" s="187" t="s">
        <v>496</v>
      </c>
      <c r="D119" s="84"/>
      <c r="E119" s="84"/>
      <c r="F119" s="13">
        <f>F120</f>
        <v>966</v>
      </c>
      <c r="H119" s="164"/>
      <c r="I119" s="4"/>
      <c r="J119" s="2"/>
      <c r="K119" s="2"/>
      <c r="L119" s="2"/>
      <c r="M119" s="2"/>
      <c r="N119" s="2"/>
    </row>
    <row r="120" spans="1:14" ht="56.25" customHeight="1">
      <c r="A120" s="155" t="s">
        <v>506</v>
      </c>
      <c r="B120" s="216" t="s">
        <v>709</v>
      </c>
      <c r="C120" s="84" t="s">
        <v>496</v>
      </c>
      <c r="D120" s="84" t="s">
        <v>678</v>
      </c>
      <c r="E120" s="86"/>
      <c r="F120" s="13">
        <f>F121</f>
        <v>966</v>
      </c>
      <c r="H120" s="170"/>
      <c r="I120" s="4"/>
      <c r="J120" s="2"/>
      <c r="K120" s="2"/>
      <c r="L120" s="2"/>
      <c r="M120" s="2"/>
      <c r="N120" s="2"/>
    </row>
    <row r="121" spans="1:14" ht="33.75" customHeight="1">
      <c r="A121" s="85" t="s">
        <v>507</v>
      </c>
      <c r="B121" s="166" t="s">
        <v>306</v>
      </c>
      <c r="C121" s="86" t="s">
        <v>496</v>
      </c>
      <c r="D121" s="86" t="s">
        <v>678</v>
      </c>
      <c r="E121" s="86" t="s">
        <v>295</v>
      </c>
      <c r="F121" s="25">
        <v>966</v>
      </c>
      <c r="H121" s="170"/>
      <c r="I121" s="4"/>
      <c r="J121" s="2"/>
      <c r="K121" s="2"/>
      <c r="L121" s="2"/>
      <c r="M121" s="2"/>
      <c r="N121" s="2"/>
    </row>
    <row r="122" spans="1:14" ht="23.25" customHeight="1">
      <c r="A122" s="140"/>
      <c r="B122" s="141" t="s">
        <v>244</v>
      </c>
      <c r="C122" s="143"/>
      <c r="D122" s="144"/>
      <c r="E122" s="144"/>
      <c r="F122" s="157">
        <f>F16+F48+F54+F60+F68+F72+F94+F102+F114+F118</f>
        <v>52299.99999999999</v>
      </c>
      <c r="H122" s="4"/>
      <c r="I122" s="4"/>
      <c r="J122" s="2"/>
      <c r="K122" s="2"/>
      <c r="L122" s="2"/>
      <c r="M122" s="2"/>
      <c r="N122" s="2"/>
    </row>
    <row r="123" spans="8:14" ht="18.75" customHeight="1">
      <c r="H123" s="4"/>
      <c r="I123" s="4"/>
      <c r="J123" s="2"/>
      <c r="K123" s="2"/>
      <c r="L123" s="2"/>
      <c r="M123" s="2"/>
      <c r="N123" s="2"/>
    </row>
    <row r="124" ht="17.25" customHeight="1"/>
    <row r="125" ht="18.75" customHeight="1"/>
    <row r="126" ht="18.75" customHeight="1"/>
    <row r="127" spans="2:6" ht="16.5" customHeight="1">
      <c r="B127" s="213"/>
      <c r="F127" s="196"/>
    </row>
    <row r="128" spans="2:6" ht="20.25" customHeight="1">
      <c r="B128" s="213"/>
      <c r="F128" s="196"/>
    </row>
    <row r="129" ht="24" customHeight="1"/>
    <row r="130" ht="17.25" customHeight="1"/>
    <row r="131" ht="21" customHeight="1"/>
    <row r="132" ht="18.75" customHeight="1"/>
    <row r="133" ht="18.75" customHeight="1"/>
    <row r="134" ht="18.75" customHeight="1"/>
    <row r="135" ht="16.5" customHeight="1"/>
    <row r="136" ht="17.25" customHeight="1"/>
    <row r="137" ht="15.75" customHeight="1"/>
  </sheetData>
  <sheetProtection/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I60" sqref="I60"/>
    </sheetView>
  </sheetViews>
  <sheetFormatPr defaultColWidth="9.140625" defaultRowHeight="12.75"/>
  <cols>
    <col min="1" max="1" width="7.57421875" style="0" customWidth="1"/>
    <col min="2" max="2" width="56.8515625" style="0" customWidth="1"/>
    <col min="3" max="3" width="12.421875" style="0" customWidth="1"/>
    <col min="4" max="4" width="12.140625" style="0" customWidth="1"/>
  </cols>
  <sheetData>
    <row r="1" spans="1:20" ht="14.25" customHeight="1">
      <c r="A1" s="1"/>
      <c r="B1" s="1"/>
      <c r="C1" s="228" t="s">
        <v>549</v>
      </c>
      <c r="D1" s="222"/>
      <c r="F1" s="2"/>
      <c r="G1" s="2"/>
      <c r="H1" s="2"/>
      <c r="I1" s="2"/>
      <c r="J1" s="2"/>
      <c r="K1" s="335"/>
      <c r="L1" s="335"/>
      <c r="M1" s="2"/>
      <c r="N1" s="2"/>
      <c r="O1" s="2"/>
      <c r="P1" s="2"/>
      <c r="Q1" s="2"/>
      <c r="R1" s="2"/>
      <c r="S1" s="2"/>
      <c r="T1" s="2"/>
    </row>
    <row r="2" spans="1:20" ht="12" customHeight="1">
      <c r="A2" s="1"/>
      <c r="B2" s="1"/>
      <c r="C2" s="226" t="s">
        <v>167</v>
      </c>
      <c r="D2" s="222"/>
      <c r="F2" s="2"/>
      <c r="G2" s="2"/>
      <c r="H2" s="2"/>
      <c r="I2" s="2"/>
      <c r="J2" s="2"/>
      <c r="K2" s="335"/>
      <c r="L2" s="335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1"/>
      <c r="B3" s="1"/>
      <c r="C3" s="226" t="s">
        <v>472</v>
      </c>
      <c r="D3" s="222"/>
      <c r="F3" s="2"/>
      <c r="G3" s="2"/>
      <c r="H3" s="2"/>
      <c r="I3" s="2"/>
      <c r="J3" s="322"/>
      <c r="K3" s="321"/>
      <c r="L3" s="321"/>
      <c r="M3" s="2"/>
      <c r="N3" s="2"/>
      <c r="O3" s="2"/>
      <c r="P3" s="2"/>
      <c r="Q3" s="2"/>
      <c r="R3" s="2"/>
      <c r="S3" s="2"/>
      <c r="T3" s="2"/>
    </row>
    <row r="4" spans="1:20" ht="12.75" customHeight="1">
      <c r="A4" s="1"/>
      <c r="B4" s="1"/>
      <c r="C4" s="227" t="s">
        <v>470</v>
      </c>
      <c r="D4" s="222"/>
      <c r="F4" s="2"/>
      <c r="G4" s="2"/>
      <c r="H4" s="2"/>
      <c r="I4" s="2"/>
      <c r="J4" s="322"/>
      <c r="K4" s="321"/>
      <c r="L4" s="321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"/>
      <c r="B5" s="1"/>
      <c r="C5" s="227" t="s">
        <v>471</v>
      </c>
      <c r="D5" s="222"/>
      <c r="F5" s="2"/>
      <c r="G5" s="2"/>
      <c r="H5" s="2"/>
      <c r="I5" s="2"/>
      <c r="J5" s="322"/>
      <c r="K5" s="321"/>
      <c r="L5" s="321"/>
      <c r="M5" s="2"/>
      <c r="N5" s="2"/>
      <c r="O5" s="2"/>
      <c r="P5" s="2"/>
      <c r="Q5" s="2"/>
      <c r="R5" s="2"/>
      <c r="S5" s="2"/>
      <c r="T5" s="2"/>
    </row>
    <row r="6" spans="1:20" ht="12.75" customHeight="1">
      <c r="A6" s="1"/>
      <c r="B6" s="1"/>
      <c r="C6" s="223" t="s">
        <v>495</v>
      </c>
      <c r="D6" s="1"/>
      <c r="F6" s="2"/>
      <c r="G6" s="2"/>
      <c r="H6" s="2"/>
      <c r="I6" s="2"/>
      <c r="J6" s="322"/>
      <c r="K6" s="321"/>
      <c r="L6" s="321"/>
      <c r="M6" s="2"/>
      <c r="N6" s="2"/>
      <c r="O6" s="2"/>
      <c r="P6" s="2"/>
      <c r="Q6" s="2"/>
      <c r="R6" s="2"/>
      <c r="S6" s="2"/>
      <c r="T6" s="2"/>
    </row>
    <row r="7" spans="1:20" ht="18.75">
      <c r="A7" s="1"/>
      <c r="B7" s="1"/>
      <c r="C7" s="222"/>
      <c r="D7" s="222"/>
      <c r="F7" s="2"/>
      <c r="G7" s="2"/>
      <c r="H7" s="2"/>
      <c r="I7" s="2"/>
      <c r="J7" s="2"/>
      <c r="K7" s="321"/>
      <c r="L7" s="321"/>
      <c r="M7" s="2"/>
      <c r="N7" s="2"/>
      <c r="O7" s="2"/>
      <c r="P7" s="2"/>
      <c r="Q7" s="2"/>
      <c r="R7" s="2"/>
      <c r="S7" s="2"/>
      <c r="T7" s="2"/>
    </row>
    <row r="8" spans="1:20" ht="18.75">
      <c r="A8" s="1"/>
      <c r="B8" s="150" t="s">
        <v>555</v>
      </c>
      <c r="C8" s="222"/>
      <c r="D8" s="222"/>
      <c r="F8" s="2"/>
      <c r="G8" s="2"/>
      <c r="H8" s="2"/>
      <c r="I8" s="2"/>
      <c r="J8" s="2"/>
      <c r="K8" s="321"/>
      <c r="L8" s="321"/>
      <c r="M8" s="2"/>
      <c r="N8" s="2"/>
      <c r="O8" s="2"/>
      <c r="P8" s="2"/>
      <c r="Q8" s="2"/>
      <c r="R8" s="2"/>
      <c r="S8" s="2"/>
      <c r="T8" s="2"/>
    </row>
    <row r="9" spans="1:20" ht="18.75">
      <c r="A9" s="1"/>
      <c r="B9" s="149" t="s">
        <v>469</v>
      </c>
      <c r="C9" s="10"/>
      <c r="D9" s="10"/>
      <c r="E9" s="10"/>
      <c r="F9" s="305"/>
      <c r="G9" s="2"/>
      <c r="H9" s="2"/>
      <c r="I9" s="2"/>
      <c r="J9" s="2"/>
      <c r="K9" s="321"/>
      <c r="L9" s="321"/>
      <c r="M9" s="2"/>
      <c r="N9" s="2"/>
      <c r="O9" s="2"/>
      <c r="P9" s="2"/>
      <c r="Q9" s="2"/>
      <c r="R9" s="2"/>
      <c r="S9" s="2"/>
      <c r="T9" s="2"/>
    </row>
    <row r="10" spans="1:20" ht="18.75">
      <c r="A10" s="1"/>
      <c r="B10" s="150" t="s">
        <v>556</v>
      </c>
      <c r="C10" s="10"/>
      <c r="D10" s="10"/>
      <c r="E10" s="10"/>
      <c r="F10" s="305"/>
      <c r="G10" s="2"/>
      <c r="H10" s="2"/>
      <c r="I10" s="2"/>
      <c r="J10" s="2"/>
      <c r="K10" s="321"/>
      <c r="L10" s="321"/>
      <c r="M10" s="2"/>
      <c r="N10" s="2"/>
      <c r="O10" s="2"/>
      <c r="P10" s="2"/>
      <c r="Q10" s="2"/>
      <c r="R10" s="2"/>
      <c r="S10" s="2"/>
      <c r="T10" s="2"/>
    </row>
    <row r="11" spans="1:20" ht="18.75">
      <c r="A11" s="1"/>
      <c r="B11" s="1"/>
      <c r="C11" s="1"/>
      <c r="D11" s="1"/>
      <c r="F11" s="2"/>
      <c r="G11" s="2"/>
      <c r="H11" s="2"/>
      <c r="I11" s="2"/>
      <c r="J11" s="2"/>
      <c r="K11" s="335"/>
      <c r="L11" s="335"/>
      <c r="M11" s="2"/>
      <c r="N11" s="2"/>
      <c r="O11" s="2"/>
      <c r="P11" s="2"/>
      <c r="Q11" s="2"/>
      <c r="R11" s="2"/>
      <c r="S11" s="2"/>
      <c r="T11" s="2"/>
    </row>
    <row r="12" spans="1:20" ht="95.25" customHeight="1">
      <c r="A12" s="217" t="s">
        <v>87</v>
      </c>
      <c r="B12" s="217" t="s">
        <v>524</v>
      </c>
      <c r="C12" s="217" t="s">
        <v>525</v>
      </c>
      <c r="D12" s="217" t="s">
        <v>526</v>
      </c>
      <c r="F12" s="2"/>
      <c r="G12" s="302"/>
      <c r="H12" s="2"/>
      <c r="I12" s="2"/>
      <c r="J12" s="323"/>
      <c r="K12" s="335"/>
      <c r="L12" s="335"/>
      <c r="M12" s="2"/>
      <c r="N12" s="2"/>
      <c r="O12" s="2"/>
      <c r="P12" s="2"/>
      <c r="Q12" s="2"/>
      <c r="R12" s="2"/>
      <c r="S12" s="2"/>
      <c r="T12" s="2"/>
    </row>
    <row r="13" spans="1:20" ht="19.5" customHeight="1">
      <c r="A13" s="217" t="s">
        <v>88</v>
      </c>
      <c r="B13" s="218" t="s">
        <v>527</v>
      </c>
      <c r="C13" s="217">
        <v>100</v>
      </c>
      <c r="D13" s="225">
        <f>D14+D15+D16+D17+D18</f>
        <v>19109.2</v>
      </c>
      <c r="F13" s="324"/>
      <c r="G13" s="325"/>
      <c r="H13" s="2"/>
      <c r="I13" s="2"/>
      <c r="J13" s="323"/>
      <c r="K13" s="335"/>
      <c r="L13" s="335"/>
      <c r="M13" s="2"/>
      <c r="N13" s="2"/>
      <c r="O13" s="2"/>
      <c r="P13" s="2"/>
      <c r="Q13" s="2"/>
      <c r="R13" s="2"/>
      <c r="S13" s="2"/>
      <c r="T13" s="2"/>
    </row>
    <row r="14" spans="1:20" ht="48.75" customHeight="1">
      <c r="A14" s="220" t="s">
        <v>102</v>
      </c>
      <c r="B14" s="219" t="s">
        <v>235</v>
      </c>
      <c r="C14" s="221">
        <v>102</v>
      </c>
      <c r="D14" s="224">
        <v>1223</v>
      </c>
      <c r="F14" s="324"/>
      <c r="G14" s="326"/>
      <c r="H14" s="2"/>
      <c r="I14" s="2"/>
      <c r="J14" s="333"/>
      <c r="K14" s="333"/>
      <c r="L14" s="327"/>
      <c r="M14" s="2"/>
      <c r="N14" s="2"/>
      <c r="O14" s="2"/>
      <c r="P14" s="2"/>
      <c r="Q14" s="2"/>
      <c r="R14" s="2"/>
      <c r="S14" s="2"/>
      <c r="T14" s="2"/>
    </row>
    <row r="15" spans="1:20" ht="56.25" customHeight="1">
      <c r="A15" s="221" t="s">
        <v>102</v>
      </c>
      <c r="B15" s="219" t="s">
        <v>528</v>
      </c>
      <c r="C15" s="221">
        <v>103</v>
      </c>
      <c r="D15" s="224">
        <v>4815.6</v>
      </c>
      <c r="F15" s="324"/>
      <c r="G15" s="326"/>
      <c r="H15" s="2"/>
      <c r="I15" s="2"/>
      <c r="J15" s="333"/>
      <c r="K15" s="333"/>
      <c r="L15" s="333"/>
      <c r="M15" s="2"/>
      <c r="N15" s="2"/>
      <c r="O15" s="2"/>
      <c r="P15" s="2"/>
      <c r="Q15" s="2"/>
      <c r="R15" s="2"/>
      <c r="S15" s="2"/>
      <c r="T15" s="2"/>
    </row>
    <row r="16" spans="1:20" ht="65.25" customHeight="1">
      <c r="A16" s="221" t="s">
        <v>127</v>
      </c>
      <c r="B16" s="219" t="s">
        <v>234</v>
      </c>
      <c r="C16" s="221">
        <v>104</v>
      </c>
      <c r="D16" s="224">
        <v>12970.6</v>
      </c>
      <c r="F16" s="324"/>
      <c r="G16" s="326"/>
      <c r="H16" s="2"/>
      <c r="I16" s="2"/>
      <c r="J16" s="333"/>
      <c r="K16" s="333"/>
      <c r="L16" s="333"/>
      <c r="M16" s="2"/>
      <c r="N16" s="2"/>
      <c r="O16" s="2"/>
      <c r="P16" s="2"/>
      <c r="Q16" s="2"/>
      <c r="R16" s="2"/>
      <c r="S16" s="2"/>
      <c r="T16" s="2"/>
    </row>
    <row r="17" spans="1:20" ht="15.75">
      <c r="A17" s="221" t="s">
        <v>246</v>
      </c>
      <c r="B17" s="219" t="s">
        <v>303</v>
      </c>
      <c r="C17" s="221">
        <v>111</v>
      </c>
      <c r="D17" s="224">
        <v>70</v>
      </c>
      <c r="F17" s="324"/>
      <c r="G17" s="328"/>
      <c r="H17" s="2"/>
      <c r="I17" s="2"/>
      <c r="J17" s="333"/>
      <c r="K17" s="333"/>
      <c r="L17" s="333"/>
      <c r="M17" s="2"/>
      <c r="N17" s="2"/>
      <c r="O17" s="2"/>
      <c r="P17" s="2"/>
      <c r="Q17" s="2"/>
      <c r="R17" s="2"/>
      <c r="S17" s="2"/>
      <c r="T17" s="2"/>
    </row>
    <row r="18" spans="1:20" ht="15.75">
      <c r="A18" s="221" t="s">
        <v>161</v>
      </c>
      <c r="B18" s="219" t="s">
        <v>529</v>
      </c>
      <c r="C18" s="221">
        <v>113</v>
      </c>
      <c r="D18" s="224">
        <v>30</v>
      </c>
      <c r="F18" s="324"/>
      <c r="G18" s="32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36.75" customHeight="1">
      <c r="A19" s="217" t="s">
        <v>89</v>
      </c>
      <c r="B19" s="218" t="s">
        <v>530</v>
      </c>
      <c r="C19" s="217">
        <v>300</v>
      </c>
      <c r="D19" s="225">
        <f>D20</f>
        <v>230</v>
      </c>
      <c r="F19" s="324"/>
      <c r="G19" s="32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43.5" customHeight="1">
      <c r="A20" s="336" t="s">
        <v>100</v>
      </c>
      <c r="B20" s="337" t="s">
        <v>531</v>
      </c>
      <c r="C20" s="336">
        <v>309</v>
      </c>
      <c r="D20" s="334">
        <v>230</v>
      </c>
      <c r="F20" s="324"/>
      <c r="G20" s="33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 hidden="1">
      <c r="A21" s="336"/>
      <c r="B21" s="337"/>
      <c r="C21" s="336"/>
      <c r="D21" s="334"/>
      <c r="F21" s="324"/>
      <c r="G21" s="33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5.75">
      <c r="A22" s="217" t="s">
        <v>90</v>
      </c>
      <c r="B22" s="218" t="s">
        <v>532</v>
      </c>
      <c r="C22" s="217">
        <v>400</v>
      </c>
      <c r="D22" s="225">
        <f>D23</f>
        <v>415</v>
      </c>
      <c r="F22" s="324"/>
      <c r="G22" s="32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5.75">
      <c r="A23" s="221" t="s">
        <v>109</v>
      </c>
      <c r="B23" s="219" t="s">
        <v>527</v>
      </c>
      <c r="C23" s="221">
        <v>401</v>
      </c>
      <c r="D23" s="224">
        <v>415</v>
      </c>
      <c r="F23" s="324"/>
      <c r="G23" s="32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8" customHeight="1">
      <c r="A24" s="217" t="s">
        <v>96</v>
      </c>
      <c r="B24" s="218" t="s">
        <v>533</v>
      </c>
      <c r="C24" s="217">
        <v>500</v>
      </c>
      <c r="D24" s="225">
        <f>D25</f>
        <v>10500</v>
      </c>
      <c r="F24" s="324"/>
      <c r="G24" s="32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20.25" customHeight="1">
      <c r="A25" s="221" t="s">
        <v>110</v>
      </c>
      <c r="B25" s="219" t="s">
        <v>534</v>
      </c>
      <c r="C25" s="221">
        <v>503</v>
      </c>
      <c r="D25" s="224">
        <v>10500</v>
      </c>
      <c r="F25" s="324"/>
      <c r="G25" s="32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22.5" customHeight="1">
      <c r="A26" s="217" t="s">
        <v>97</v>
      </c>
      <c r="B26" s="218" t="s">
        <v>535</v>
      </c>
      <c r="C26" s="217">
        <v>600</v>
      </c>
      <c r="D26" s="225">
        <f>D27</f>
        <v>27</v>
      </c>
      <c r="F26" s="324"/>
      <c r="G26" s="32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22.5" customHeight="1">
      <c r="A27" s="221" t="s">
        <v>111</v>
      </c>
      <c r="B27" s="219" t="s">
        <v>536</v>
      </c>
      <c r="C27" s="221">
        <v>605</v>
      </c>
      <c r="D27" s="224">
        <v>27</v>
      </c>
      <c r="F27" s="324"/>
      <c r="G27" s="32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5.75">
      <c r="A28" s="217" t="s">
        <v>91</v>
      </c>
      <c r="B28" s="218" t="s">
        <v>537</v>
      </c>
      <c r="C28" s="217">
        <v>700</v>
      </c>
      <c r="D28" s="225">
        <f>D29+D30+D31</f>
        <v>13053.6</v>
      </c>
      <c r="F28" s="324"/>
      <c r="G28" s="32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32.25" customHeight="1">
      <c r="A29" s="221" t="s">
        <v>112</v>
      </c>
      <c r="B29" s="219" t="s">
        <v>538</v>
      </c>
      <c r="C29" s="221">
        <v>705</v>
      </c>
      <c r="D29" s="224">
        <v>144</v>
      </c>
      <c r="F29" s="324"/>
      <c r="G29" s="32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21.75" customHeight="1">
      <c r="A30" s="221" t="s">
        <v>429</v>
      </c>
      <c r="B30" s="219" t="s">
        <v>539</v>
      </c>
      <c r="C30" s="221">
        <v>707</v>
      </c>
      <c r="D30" s="224">
        <v>11909.6</v>
      </c>
      <c r="F30" s="324"/>
      <c r="G30" s="32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22.5" customHeight="1">
      <c r="A31" s="221" t="s">
        <v>457</v>
      </c>
      <c r="B31" s="219" t="s">
        <v>540</v>
      </c>
      <c r="C31" s="221">
        <v>709</v>
      </c>
      <c r="D31" s="224">
        <v>1000</v>
      </c>
      <c r="F31" s="324"/>
      <c r="G31" s="32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21" customHeight="1">
      <c r="A32" s="217" t="s">
        <v>92</v>
      </c>
      <c r="B32" s="218" t="s">
        <v>541</v>
      </c>
      <c r="C32" s="217">
        <v>800</v>
      </c>
      <c r="D32" s="225">
        <f>D33</f>
        <v>2543.6</v>
      </c>
      <c r="F32" s="324"/>
      <c r="G32" s="32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21.75" customHeight="1">
      <c r="A33" s="221" t="s">
        <v>108</v>
      </c>
      <c r="B33" s="219" t="s">
        <v>542</v>
      </c>
      <c r="C33" s="221">
        <v>801</v>
      </c>
      <c r="D33" s="224">
        <v>2543.6</v>
      </c>
      <c r="F33" s="324"/>
      <c r="G33" s="32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20.25" customHeight="1">
      <c r="A34" s="217" t="s">
        <v>2</v>
      </c>
      <c r="B34" s="218" t="s">
        <v>543</v>
      </c>
      <c r="C34" s="217">
        <v>1000</v>
      </c>
      <c r="D34" s="225">
        <f>D35+D36</f>
        <v>4955.6</v>
      </c>
      <c r="F34" s="324"/>
      <c r="G34" s="32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20.25" customHeight="1">
      <c r="A35" s="221" t="s">
        <v>4</v>
      </c>
      <c r="B35" s="219" t="s">
        <v>544</v>
      </c>
      <c r="C35" s="221">
        <v>1003</v>
      </c>
      <c r="D35" s="224">
        <v>1387.6</v>
      </c>
      <c r="F35" s="324"/>
      <c r="G35" s="32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20.25" customHeight="1">
      <c r="A36" s="221" t="s">
        <v>7</v>
      </c>
      <c r="B36" s="219" t="s">
        <v>545</v>
      </c>
      <c r="C36" s="221">
        <v>1004</v>
      </c>
      <c r="D36" s="224">
        <v>3568</v>
      </c>
      <c r="F36" s="324"/>
      <c r="G36" s="32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20.25" customHeight="1">
      <c r="A37" s="217" t="s">
        <v>265</v>
      </c>
      <c r="B37" s="218" t="s">
        <v>546</v>
      </c>
      <c r="C37" s="217">
        <v>1100</v>
      </c>
      <c r="D37" s="225">
        <f>D38</f>
        <v>500</v>
      </c>
      <c r="F37" s="324"/>
      <c r="G37" s="32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20.25" customHeight="1">
      <c r="A38" s="220" t="s">
        <v>550</v>
      </c>
      <c r="B38" s="219" t="s">
        <v>547</v>
      </c>
      <c r="C38" s="221">
        <v>1101</v>
      </c>
      <c r="D38" s="224">
        <v>500</v>
      </c>
      <c r="F38" s="324"/>
      <c r="G38" s="32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24" customHeight="1">
      <c r="A39" s="217" t="s">
        <v>504</v>
      </c>
      <c r="B39" s="218" t="s">
        <v>552</v>
      </c>
      <c r="C39" s="217">
        <v>1202</v>
      </c>
      <c r="D39" s="225">
        <f>D40</f>
        <v>966</v>
      </c>
      <c r="F39" s="324"/>
      <c r="G39" s="32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20.25" customHeight="1">
      <c r="A40" s="220" t="s">
        <v>551</v>
      </c>
      <c r="B40" s="219" t="s">
        <v>499</v>
      </c>
      <c r="C40" s="221">
        <v>1202</v>
      </c>
      <c r="D40" s="224">
        <v>966</v>
      </c>
      <c r="F40" s="324"/>
      <c r="G40" s="328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20.25" customHeight="1">
      <c r="A41" s="221"/>
      <c r="B41" s="218" t="s">
        <v>548</v>
      </c>
      <c r="C41" s="221"/>
      <c r="D41" s="225">
        <f>D13+D19+D22+D24+D26+D28+D32+D34+D37+D39</f>
        <v>52300</v>
      </c>
      <c r="E41" s="235"/>
      <c r="F41" s="324"/>
      <c r="G41" s="32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6:20" ht="12.75"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6:20" ht="15.75" customHeight="1"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ht="15.75" customHeight="1"/>
    <row r="45" spans="1:3" ht="17.25" customHeight="1">
      <c r="A45" s="2"/>
      <c r="B45" s="190"/>
      <c r="C45" s="195"/>
    </row>
    <row r="46" spans="1:3" ht="15">
      <c r="A46" s="2"/>
      <c r="B46" s="190"/>
      <c r="C46" s="195"/>
    </row>
    <row r="47" ht="15.75" customHeight="1"/>
  </sheetData>
  <sheetProtection/>
  <mergeCells count="14">
    <mergeCell ref="A20:A21"/>
    <mergeCell ref="B20:B21"/>
    <mergeCell ref="C20:C21"/>
    <mergeCell ref="G20:G21"/>
    <mergeCell ref="J14:K14"/>
    <mergeCell ref="J15:L15"/>
    <mergeCell ref="J16:L16"/>
    <mergeCell ref="J17:L17"/>
    <mergeCell ref="D20:D21"/>
    <mergeCell ref="K1:L1"/>
    <mergeCell ref="K2:L2"/>
    <mergeCell ref="K11:L11"/>
    <mergeCell ref="K12:L12"/>
    <mergeCell ref="K13:L1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zoomScale="85" zoomScaleNormal="85" zoomScalePageLayoutView="0" workbookViewId="0" topLeftCell="A7">
      <selection activeCell="A1" sqref="A1:C25"/>
    </sheetView>
  </sheetViews>
  <sheetFormatPr defaultColWidth="9.140625" defaultRowHeight="12.75"/>
  <cols>
    <col min="1" max="1" width="25.57421875" style="241" customWidth="1"/>
    <col min="2" max="2" width="37.00390625" style="241" customWidth="1"/>
    <col min="3" max="3" width="27.140625" style="241" customWidth="1"/>
    <col min="4" max="4" width="11.7109375" style="241" customWidth="1"/>
    <col min="5" max="5" width="9.57421875" style="241" customWidth="1"/>
    <col min="6" max="6" width="10.28125" style="241" customWidth="1"/>
    <col min="7" max="9" width="10.8515625" style="241" customWidth="1"/>
    <col min="10" max="16384" width="9.140625" style="241" customWidth="1"/>
  </cols>
  <sheetData>
    <row r="1" spans="1:3" ht="12.75">
      <c r="A1" s="238"/>
      <c r="B1" s="239"/>
      <c r="C1" s="240"/>
    </row>
    <row r="2" spans="1:3" ht="12.75">
      <c r="A2" s="238"/>
      <c r="C2" s="242" t="s">
        <v>610</v>
      </c>
    </row>
    <row r="3" spans="1:4" ht="12.75">
      <c r="A3" s="238"/>
      <c r="B3" s="243"/>
      <c r="D3" s="238"/>
    </row>
    <row r="4" spans="3:5" ht="12.75">
      <c r="C4" s="244" t="s">
        <v>167</v>
      </c>
      <c r="D4" s="244"/>
      <c r="E4" s="245"/>
    </row>
    <row r="5" spans="3:5" ht="12.75">
      <c r="C5" s="244" t="s">
        <v>472</v>
      </c>
      <c r="D5" s="244"/>
      <c r="E5" s="244"/>
    </row>
    <row r="6" spans="3:5" ht="12.75">
      <c r="C6" s="246" t="s">
        <v>470</v>
      </c>
      <c r="D6" s="244"/>
      <c r="E6" s="245"/>
    </row>
    <row r="7" spans="3:5" ht="12.75">
      <c r="C7" s="246" t="s">
        <v>471</v>
      </c>
      <c r="D7" s="244"/>
      <c r="E7" s="244"/>
    </row>
    <row r="8" spans="3:5" ht="15.75" customHeight="1">
      <c r="C8" s="244" t="s">
        <v>495</v>
      </c>
      <c r="D8" s="244"/>
      <c r="E8" s="244"/>
    </row>
    <row r="9" spans="4:5" ht="12.75">
      <c r="D9" s="244"/>
      <c r="E9" s="244"/>
    </row>
    <row r="10" spans="3:4" ht="12.75">
      <c r="C10" s="247"/>
      <c r="D10" s="247"/>
    </row>
    <row r="11" spans="2:4" ht="18.75" customHeight="1">
      <c r="B11" s="248" t="s">
        <v>572</v>
      </c>
      <c r="C11" s="249"/>
      <c r="D11" s="250"/>
    </row>
    <row r="12" spans="2:4" ht="18" customHeight="1">
      <c r="B12" s="251" t="s">
        <v>573</v>
      </c>
      <c r="C12" s="249"/>
      <c r="D12" s="250"/>
    </row>
    <row r="13" spans="2:4" ht="15" customHeight="1">
      <c r="B13" s="251" t="s">
        <v>607</v>
      </c>
      <c r="C13" s="249"/>
      <c r="D13" s="250"/>
    </row>
    <row r="14" spans="1:11" ht="13.5" thickBot="1">
      <c r="A14" s="246"/>
      <c r="B14" s="246"/>
      <c r="C14" s="252" t="s">
        <v>574</v>
      </c>
      <c r="D14" s="246"/>
      <c r="E14" s="246"/>
      <c r="F14" s="246"/>
      <c r="G14" s="246"/>
      <c r="H14" s="246"/>
      <c r="I14" s="246"/>
      <c r="J14" s="246"/>
      <c r="K14" s="246"/>
    </row>
    <row r="15" spans="1:11" ht="13.5" thickBot="1">
      <c r="A15" s="253" t="s">
        <v>575</v>
      </c>
      <c r="B15" s="254" t="s">
        <v>576</v>
      </c>
      <c r="C15" s="255" t="s">
        <v>577</v>
      </c>
      <c r="D15" s="246"/>
      <c r="E15" s="246"/>
      <c r="F15" s="246"/>
      <c r="G15" s="246"/>
      <c r="H15" s="246"/>
      <c r="I15" s="246"/>
      <c r="J15" s="246"/>
      <c r="K15" s="246"/>
    </row>
    <row r="16" spans="1:11" ht="50.25" customHeight="1">
      <c r="A16" s="256" t="s">
        <v>578</v>
      </c>
      <c r="B16" s="257" t="s">
        <v>579</v>
      </c>
      <c r="C16" s="258">
        <f>C17</f>
        <v>6500</v>
      </c>
      <c r="D16" s="246"/>
      <c r="E16" s="246"/>
      <c r="F16" s="246"/>
      <c r="G16" s="246"/>
      <c r="H16" s="246"/>
      <c r="I16" s="246"/>
      <c r="J16" s="246"/>
      <c r="K16" s="246"/>
    </row>
    <row r="17" spans="1:11" ht="45">
      <c r="A17" s="259" t="s">
        <v>580</v>
      </c>
      <c r="B17" s="260" t="s">
        <v>581</v>
      </c>
      <c r="C17" s="261">
        <f>C22-C18</f>
        <v>6500</v>
      </c>
      <c r="D17" s="246"/>
      <c r="E17" s="246"/>
      <c r="F17" s="246"/>
      <c r="G17" s="246"/>
      <c r="H17" s="246"/>
      <c r="I17" s="246"/>
      <c r="J17" s="246"/>
      <c r="K17" s="246"/>
    </row>
    <row r="18" spans="1:11" ht="30">
      <c r="A18" s="259" t="s">
        <v>582</v>
      </c>
      <c r="B18" s="262" t="s">
        <v>583</v>
      </c>
      <c r="C18" s="263">
        <f>C19</f>
        <v>45800</v>
      </c>
      <c r="D18" s="246"/>
      <c r="E18" s="246"/>
      <c r="F18" s="246"/>
      <c r="G18" s="246"/>
      <c r="H18" s="246"/>
      <c r="I18" s="246"/>
      <c r="J18" s="246"/>
      <c r="K18" s="246"/>
    </row>
    <row r="19" spans="1:11" ht="30.75" customHeight="1">
      <c r="A19" s="264" t="s">
        <v>584</v>
      </c>
      <c r="B19" s="265" t="s">
        <v>585</v>
      </c>
      <c r="C19" s="266">
        <f>C20</f>
        <v>45800</v>
      </c>
      <c r="D19" s="246"/>
      <c r="E19" s="246"/>
      <c r="F19" s="246"/>
      <c r="G19" s="246"/>
      <c r="H19" s="246"/>
      <c r="I19" s="246"/>
      <c r="J19" s="246"/>
      <c r="K19" s="246"/>
    </row>
    <row r="20" spans="1:11" ht="32.25" customHeight="1">
      <c r="A20" s="264" t="s">
        <v>586</v>
      </c>
      <c r="B20" s="265" t="s">
        <v>587</v>
      </c>
      <c r="C20" s="266">
        <f>C21</f>
        <v>45800</v>
      </c>
      <c r="D20" s="246"/>
      <c r="E20" s="246"/>
      <c r="F20" s="246"/>
      <c r="G20" s="246"/>
      <c r="H20" s="246"/>
      <c r="I20" s="246"/>
      <c r="J20" s="246"/>
      <c r="K20" s="246"/>
    </row>
    <row r="21" spans="1:11" ht="66" customHeight="1">
      <c r="A21" s="264" t="s">
        <v>588</v>
      </c>
      <c r="B21" s="265" t="s">
        <v>589</v>
      </c>
      <c r="C21" s="266">
        <v>45800</v>
      </c>
      <c r="D21" s="246"/>
      <c r="E21" s="246"/>
      <c r="F21" s="246"/>
      <c r="G21" s="246"/>
      <c r="H21" s="246"/>
      <c r="I21" s="246"/>
      <c r="J21" s="246"/>
      <c r="K21" s="246"/>
    </row>
    <row r="22" spans="1:11" ht="30">
      <c r="A22" s="259" t="s">
        <v>590</v>
      </c>
      <c r="B22" s="262" t="s">
        <v>591</v>
      </c>
      <c r="C22" s="263">
        <f>C23</f>
        <v>52300</v>
      </c>
      <c r="D22" s="246"/>
      <c r="E22" s="246"/>
      <c r="F22" s="246"/>
      <c r="G22" s="246"/>
      <c r="H22" s="246"/>
      <c r="I22" s="246"/>
      <c r="J22" s="246"/>
      <c r="K22" s="246"/>
    </row>
    <row r="23" spans="1:11" ht="28.5" customHeight="1">
      <c r="A23" s="264" t="s">
        <v>592</v>
      </c>
      <c r="B23" s="267" t="s">
        <v>593</v>
      </c>
      <c r="C23" s="268">
        <f>C24</f>
        <v>52300</v>
      </c>
      <c r="D23" s="246"/>
      <c r="E23" s="246"/>
      <c r="F23" s="246"/>
      <c r="G23" s="246"/>
      <c r="H23" s="246"/>
      <c r="I23" s="246"/>
      <c r="J23" s="246"/>
      <c r="K23" s="246"/>
    </row>
    <row r="24" spans="1:3" ht="29.25" customHeight="1">
      <c r="A24" s="264" t="s">
        <v>594</v>
      </c>
      <c r="B24" s="265" t="s">
        <v>595</v>
      </c>
      <c r="C24" s="266">
        <f>C25</f>
        <v>52300</v>
      </c>
    </row>
    <row r="25" spans="1:3" ht="72" customHeight="1">
      <c r="A25" s="264" t="s">
        <v>588</v>
      </c>
      <c r="B25" s="265" t="s">
        <v>596</v>
      </c>
      <c r="C25" s="266">
        <v>52300</v>
      </c>
    </row>
  </sheetData>
  <sheetProtection/>
  <printOptions/>
  <pageMargins left="0.7086614173228347" right="0.2362204724409449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zoomScalePageLayoutView="0" workbookViewId="0" topLeftCell="A1">
      <selection activeCell="C22" sqref="A1:C22"/>
    </sheetView>
  </sheetViews>
  <sheetFormatPr defaultColWidth="9.140625" defaultRowHeight="12.75"/>
  <cols>
    <col min="1" max="1" width="17.140625" style="241" customWidth="1"/>
    <col min="2" max="2" width="42.57421875" style="241" customWidth="1"/>
    <col min="3" max="3" width="32.57421875" style="241" customWidth="1"/>
    <col min="4" max="4" width="11.7109375" style="241" customWidth="1"/>
    <col min="5" max="5" width="9.57421875" style="241" customWidth="1"/>
    <col min="6" max="6" width="10.28125" style="241" customWidth="1"/>
    <col min="7" max="9" width="10.8515625" style="241" customWidth="1"/>
    <col min="10" max="16384" width="9.140625" style="241" customWidth="1"/>
  </cols>
  <sheetData>
    <row r="1" ht="12.75">
      <c r="A1" s="238"/>
    </row>
    <row r="2" spans="1:4" ht="12.75">
      <c r="A2" s="238"/>
      <c r="B2" s="243"/>
      <c r="C2" s="246"/>
      <c r="D2" s="238"/>
    </row>
    <row r="3" ht="12.75">
      <c r="C3" s="242" t="s">
        <v>609</v>
      </c>
    </row>
    <row r="5" ht="12.75">
      <c r="C5" s="244" t="s">
        <v>167</v>
      </c>
    </row>
    <row r="6" spans="3:5" ht="12.75">
      <c r="C6" s="244" t="s">
        <v>472</v>
      </c>
      <c r="D6" s="244"/>
      <c r="E6" s="245"/>
    </row>
    <row r="7" spans="3:5" ht="12.75">
      <c r="C7" s="246" t="s">
        <v>470</v>
      </c>
      <c r="D7" s="244"/>
      <c r="E7" s="244"/>
    </row>
    <row r="8" spans="3:5" ht="12.75">
      <c r="C8" s="246" t="s">
        <v>471</v>
      </c>
      <c r="D8" s="244"/>
      <c r="E8" s="245"/>
    </row>
    <row r="9" spans="3:5" ht="12.75">
      <c r="C9" s="244" t="s">
        <v>495</v>
      </c>
      <c r="D9" s="244"/>
      <c r="E9" s="244"/>
    </row>
    <row r="10" spans="4:5" ht="12.75">
      <c r="D10" s="244"/>
      <c r="E10" s="244"/>
    </row>
    <row r="11" spans="2:3" ht="12.75">
      <c r="B11" s="269" t="s">
        <v>597</v>
      </c>
      <c r="C11" s="250"/>
    </row>
    <row r="12" spans="1:3" ht="12.75">
      <c r="A12" s="270" t="s">
        <v>598</v>
      </c>
      <c r="C12" s="250"/>
    </row>
    <row r="13" spans="1:3" ht="12.75">
      <c r="A13" s="271"/>
      <c r="B13" s="272" t="s">
        <v>599</v>
      </c>
      <c r="C13" s="250"/>
    </row>
    <row r="14" spans="2:3" ht="12.75">
      <c r="B14" s="284" t="s">
        <v>515</v>
      </c>
      <c r="C14" s="250"/>
    </row>
    <row r="17" spans="1:3" ht="19.5" customHeight="1">
      <c r="A17" s="273" t="s">
        <v>600</v>
      </c>
      <c r="B17" s="274"/>
      <c r="C17" s="275" t="s">
        <v>576</v>
      </c>
    </row>
    <row r="18" spans="1:3" ht="36" customHeight="1">
      <c r="A18" s="268" t="s">
        <v>601</v>
      </c>
      <c r="B18" s="276" t="s">
        <v>602</v>
      </c>
      <c r="C18" s="277"/>
    </row>
    <row r="19" spans="1:3" ht="42" customHeight="1">
      <c r="A19" s="278" t="s">
        <v>140</v>
      </c>
      <c r="B19" s="279"/>
      <c r="C19" s="280" t="s">
        <v>603</v>
      </c>
    </row>
    <row r="20" spans="1:3" ht="46.5" customHeight="1">
      <c r="A20" s="275"/>
      <c r="B20" s="281" t="s">
        <v>604</v>
      </c>
      <c r="C20" s="281" t="s">
        <v>605</v>
      </c>
    </row>
    <row r="21" spans="1:3" ht="71.25" customHeight="1">
      <c r="A21" s="282">
        <v>978</v>
      </c>
      <c r="B21" s="281" t="s">
        <v>606</v>
      </c>
      <c r="C21" s="283" t="s">
        <v>608</v>
      </c>
    </row>
    <row r="22" ht="22.5" customHeight="1"/>
    <row r="23" ht="18.75" customHeight="1"/>
    <row r="24" ht="16.5" customHeight="1"/>
    <row r="25" ht="15.75" customHeight="1"/>
    <row r="26" ht="16.5" customHeight="1"/>
    <row r="27" ht="16.5" customHeight="1"/>
  </sheetData>
  <sheetProtection/>
  <printOptions/>
  <pageMargins left="0.7086614173228347" right="0.2362204724409449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6.57421875" style="0" customWidth="1"/>
    <col min="3" max="3" width="18.7109375" style="0" customWidth="1"/>
    <col min="4" max="4" width="54.7109375" style="0" customWidth="1"/>
  </cols>
  <sheetData>
    <row r="1" ht="12.75">
      <c r="D1" s="285" t="s">
        <v>655</v>
      </c>
    </row>
    <row r="2" spans="4:8" ht="12.75">
      <c r="D2" s="286" t="s">
        <v>647</v>
      </c>
      <c r="H2" s="242"/>
    </row>
    <row r="3" spans="4:8" ht="12.75">
      <c r="D3" s="286" t="s">
        <v>646</v>
      </c>
      <c r="H3" s="242"/>
    </row>
    <row r="4" spans="4:8" ht="12.75">
      <c r="D4" s="287" t="s">
        <v>645</v>
      </c>
      <c r="H4" s="242"/>
    </row>
    <row r="5" spans="4:8" ht="12.75">
      <c r="D5" s="287" t="s">
        <v>648</v>
      </c>
      <c r="H5" s="242"/>
    </row>
    <row r="6" spans="4:8" ht="12.75">
      <c r="D6" s="286" t="s">
        <v>649</v>
      </c>
      <c r="H6" s="241"/>
    </row>
    <row r="8" spans="1:4" ht="12.75">
      <c r="A8" s="291" t="s">
        <v>708</v>
      </c>
      <c r="B8" s="1"/>
      <c r="C8" s="1"/>
      <c r="D8" s="1"/>
    </row>
    <row r="9" spans="1:4" ht="12.75">
      <c r="A9" s="291" t="s">
        <v>643</v>
      </c>
      <c r="B9" s="1"/>
      <c r="C9" s="1"/>
      <c r="D9" s="1"/>
    </row>
    <row r="10" spans="1:4" ht="12.75">
      <c r="A10" s="1"/>
      <c r="B10" s="1"/>
      <c r="C10" s="1"/>
      <c r="D10" s="1"/>
    </row>
    <row r="11" spans="1:4" ht="12.75">
      <c r="A11" s="1"/>
      <c r="B11" s="1"/>
      <c r="C11" s="1"/>
      <c r="D11" s="1"/>
    </row>
    <row r="12" spans="1:4" ht="12.75">
      <c r="A12" s="1"/>
      <c r="B12" s="1"/>
      <c r="C12" s="1"/>
      <c r="D12" s="1"/>
    </row>
    <row r="13" spans="1:4" ht="48.75" customHeight="1">
      <c r="A13" s="288" t="s">
        <v>87</v>
      </c>
      <c r="B13" s="288" t="s">
        <v>611</v>
      </c>
      <c r="C13" s="288" t="s">
        <v>612</v>
      </c>
      <c r="D13" s="288" t="s">
        <v>613</v>
      </c>
    </row>
    <row r="14" spans="1:4" ht="36.75" customHeight="1">
      <c r="A14" s="288"/>
      <c r="B14" s="288">
        <v>978</v>
      </c>
      <c r="C14" s="288"/>
      <c r="D14" s="288" t="s">
        <v>614</v>
      </c>
    </row>
    <row r="15" spans="1:4" ht="52.5" customHeight="1">
      <c r="A15" s="292">
        <v>1</v>
      </c>
      <c r="B15" s="292">
        <v>978</v>
      </c>
      <c r="C15" s="293" t="s">
        <v>615</v>
      </c>
      <c r="D15" s="289" t="s">
        <v>616</v>
      </c>
    </row>
    <row r="16" spans="1:4" ht="84" customHeight="1">
      <c r="A16" s="288">
        <v>2</v>
      </c>
      <c r="B16" s="288">
        <v>978</v>
      </c>
      <c r="C16" s="289" t="s">
        <v>617</v>
      </c>
      <c r="D16" s="289" t="s">
        <v>644</v>
      </c>
    </row>
    <row r="17" spans="1:4" ht="47.25" customHeight="1">
      <c r="A17" s="288">
        <v>3</v>
      </c>
      <c r="B17" s="288">
        <v>978</v>
      </c>
      <c r="C17" s="289" t="s">
        <v>618</v>
      </c>
      <c r="D17" s="289" t="s">
        <v>619</v>
      </c>
    </row>
    <row r="18" spans="1:4" ht="31.5" customHeight="1">
      <c r="A18" s="288">
        <v>4</v>
      </c>
      <c r="B18" s="288">
        <v>978</v>
      </c>
      <c r="C18" s="289" t="s">
        <v>620</v>
      </c>
      <c r="D18" s="289" t="s">
        <v>621</v>
      </c>
    </row>
    <row r="19" spans="1:4" ht="98.25" customHeight="1">
      <c r="A19" s="288">
        <v>5</v>
      </c>
      <c r="B19" s="288">
        <v>978</v>
      </c>
      <c r="C19" s="289" t="s">
        <v>622</v>
      </c>
      <c r="D19" s="289" t="s">
        <v>623</v>
      </c>
    </row>
    <row r="20" spans="1:4" ht="48" customHeight="1">
      <c r="A20" s="288">
        <v>6</v>
      </c>
      <c r="B20" s="288">
        <v>978</v>
      </c>
      <c r="C20" s="289" t="s">
        <v>624</v>
      </c>
      <c r="D20" s="289" t="s">
        <v>479</v>
      </c>
    </row>
    <row r="21" spans="1:4" ht="39.75" customHeight="1">
      <c r="A21" s="288">
        <v>7</v>
      </c>
      <c r="B21" s="288">
        <v>978</v>
      </c>
      <c r="C21" s="289" t="s">
        <v>625</v>
      </c>
      <c r="D21" s="289" t="s">
        <v>626</v>
      </c>
    </row>
    <row r="22" spans="1:4" ht="34.5" customHeight="1">
      <c r="A22" s="288">
        <v>8</v>
      </c>
      <c r="B22" s="288">
        <v>978</v>
      </c>
      <c r="C22" s="294">
        <v>11705030030000100</v>
      </c>
      <c r="D22" s="289" t="s">
        <v>627</v>
      </c>
    </row>
    <row r="23" spans="1:4" ht="33.75" customHeight="1">
      <c r="A23" s="288">
        <v>9</v>
      </c>
      <c r="B23" s="288">
        <v>978</v>
      </c>
      <c r="C23" s="289" t="s">
        <v>628</v>
      </c>
      <c r="D23" s="289" t="s">
        <v>629</v>
      </c>
    </row>
    <row r="24" spans="1:4" ht="34.5" customHeight="1">
      <c r="A24" s="288">
        <v>10</v>
      </c>
      <c r="B24" s="288">
        <v>978</v>
      </c>
      <c r="C24" s="289" t="s">
        <v>630</v>
      </c>
      <c r="D24" s="289" t="s">
        <v>631</v>
      </c>
    </row>
    <row r="25" spans="1:4" ht="0.75" customHeight="1" hidden="1">
      <c r="A25" s="339">
        <v>12</v>
      </c>
      <c r="B25" s="339">
        <v>978</v>
      </c>
      <c r="C25" s="340" t="s">
        <v>632</v>
      </c>
      <c r="D25" s="340" t="s">
        <v>633</v>
      </c>
    </row>
    <row r="26" spans="1:4" ht="2.25" customHeight="1" hidden="1" thickBot="1">
      <c r="A26" s="339"/>
      <c r="B26" s="339"/>
      <c r="C26" s="340"/>
      <c r="D26" s="340"/>
    </row>
    <row r="27" spans="1:4" ht="66.75" customHeight="1">
      <c r="A27" s="288">
        <v>11</v>
      </c>
      <c r="B27" s="288">
        <v>978</v>
      </c>
      <c r="C27" s="289" t="s">
        <v>632</v>
      </c>
      <c r="D27" s="289" t="s">
        <v>633</v>
      </c>
    </row>
    <row r="28" spans="1:4" ht="83.25" customHeight="1">
      <c r="A28" s="288">
        <v>12</v>
      </c>
      <c r="B28" s="288">
        <v>978</v>
      </c>
      <c r="C28" s="289" t="s">
        <v>634</v>
      </c>
      <c r="D28" s="289" t="s">
        <v>635</v>
      </c>
    </row>
    <row r="29" spans="1:4" ht="44.25" customHeight="1">
      <c r="A29" s="288">
        <v>13</v>
      </c>
      <c r="B29" s="288">
        <v>978</v>
      </c>
      <c r="C29" s="289" t="s">
        <v>636</v>
      </c>
      <c r="D29" s="289" t="s">
        <v>637</v>
      </c>
    </row>
    <row r="30" spans="1:4" ht="46.5" customHeight="1">
      <c r="A30" s="288">
        <v>14</v>
      </c>
      <c r="B30" s="288">
        <v>978</v>
      </c>
      <c r="C30" s="289" t="s">
        <v>638</v>
      </c>
      <c r="D30" s="289" t="s">
        <v>179</v>
      </c>
    </row>
    <row r="31" spans="1:4" ht="33" customHeight="1">
      <c r="A31" s="288">
        <v>15</v>
      </c>
      <c r="B31" s="288">
        <v>978</v>
      </c>
      <c r="C31" s="289" t="s">
        <v>639</v>
      </c>
      <c r="D31" s="289" t="s">
        <v>640</v>
      </c>
    </row>
    <row r="32" spans="1:4" ht="109.5" customHeight="1">
      <c r="A32" s="288">
        <v>16</v>
      </c>
      <c r="B32" s="288">
        <v>978</v>
      </c>
      <c r="C32" s="289" t="s">
        <v>641</v>
      </c>
      <c r="D32" s="290" t="s">
        <v>642</v>
      </c>
    </row>
    <row r="33" ht="12.75">
      <c r="A33" s="295"/>
    </row>
    <row r="34" ht="12.75">
      <c r="A34" s="295"/>
    </row>
  </sheetData>
  <sheetProtection/>
  <mergeCells count="4">
    <mergeCell ref="A25:A26"/>
    <mergeCell ref="B25:B26"/>
    <mergeCell ref="C25:C26"/>
    <mergeCell ref="D25:D2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2015-10-28T09:52:16Z</cp:lastPrinted>
  <dcterms:created xsi:type="dcterms:W3CDTF">1996-10-08T23:32:33Z</dcterms:created>
  <dcterms:modified xsi:type="dcterms:W3CDTF">2015-10-28T09:53:40Z</dcterms:modified>
  <cp:category/>
  <cp:version/>
  <cp:contentType/>
  <cp:contentStatus/>
</cp:coreProperties>
</file>