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6" yWindow="8445" windowWidth="14505" windowHeight="1110" activeTab="5"/>
  </bookViews>
  <sheets>
    <sheet name="Прил 1" sheetId="1" r:id="rId1"/>
    <sheet name="прил 2" sheetId="2" r:id="rId2"/>
    <sheet name="прил 3" sheetId="3" r:id="rId3"/>
    <sheet name="прил 4" sheetId="4" r:id="rId4"/>
    <sheet name="ПРИЛ.5" sheetId="5" r:id="rId5"/>
    <sheet name="Прил.6" sheetId="6" r:id="rId6"/>
  </sheets>
  <definedNames/>
  <calcPr fullCalcOnLoad="1"/>
</workbook>
</file>

<file path=xl/sharedStrings.xml><?xml version="1.0" encoding="utf-8"?>
<sst xmlns="http://schemas.openxmlformats.org/spreadsheetml/2006/main" count="1466" uniqueCount="637">
  <si>
    <t>8.</t>
  </si>
  <si>
    <t>8.1.</t>
  </si>
  <si>
    <t>8.2.</t>
  </si>
  <si>
    <t>II.</t>
  </si>
  <si>
    <t>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</si>
  <si>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</si>
  <si>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</si>
  <si>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</si>
  <si>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</si>
  <si>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( тыс. руб)</t>
  </si>
  <si>
    <t>10500000000000000</t>
  </si>
  <si>
    <t>10502000020000110</t>
  </si>
  <si>
    <t>11600000000000000</t>
  </si>
  <si>
    <t>20000000000000000</t>
  </si>
  <si>
    <t>БЕЗВОЗМЕЗДНЫЕ ПОСТУПЛЕНИЯ ОТ ДРУГИХ БЮДЖЕТОВ БЮДЖЕТНОЙ СИСТЕМЫ РОССИЙСКОЙ ФЕДЕРАЦИИ</t>
  </si>
  <si>
    <t xml:space="preserve">Налог, взимаемый в связи с применением упрощенной системы налогообложения </t>
  </si>
  <si>
    <t>10501000000000110</t>
  </si>
  <si>
    <t>Налог, взимаемый с налогоплательщиков, выбравших в качестве объекта налогообложения доходы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</si>
  <si>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</si>
  <si>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</si>
  <si>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</si>
  <si>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20200000000000000</t>
  </si>
  <si>
    <t>5.1.1.</t>
  </si>
  <si>
    <t>2.1.1.1.</t>
  </si>
  <si>
    <t>№ п/п</t>
  </si>
  <si>
    <t>1.</t>
  </si>
  <si>
    <t>2.</t>
  </si>
  <si>
    <t>3.</t>
  </si>
  <si>
    <t>6.</t>
  </si>
  <si>
    <t>7.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</si>
  <si>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</si>
  <si>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</si>
  <si>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</si>
  <si>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</si>
  <si>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</si>
  <si>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</si>
  <si>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</si>
  <si>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</si>
  <si>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</si>
  <si>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</si>
  <si>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</si>
  <si>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</si>
  <si>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</si>
  <si>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</si>
  <si>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</si>
  <si>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</si>
  <si>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</si>
  <si>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</si>
  <si>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</si>
  <si>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</si>
  <si>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</si>
  <si>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</si>
  <si>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</si>
  <si>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</si>
  <si>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</si>
  <si>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</si>
  <si>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</si>
  <si>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</si>
  <si>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ОБЩЕГОСУДАРСТВЕННЫЕ ВОПРОСЫ</t>
  </si>
  <si>
    <t>0104</t>
  </si>
  <si>
    <t>1.3.</t>
  </si>
  <si>
    <t>ДРУГИЕ ОБЩЕГОСУДАРСТВЕННЫЕ ВОПРОСЫ</t>
  </si>
  <si>
    <t>1.3.2.</t>
  </si>
  <si>
    <t xml:space="preserve">Культура </t>
  </si>
  <si>
    <t>1004</t>
  </si>
  <si>
    <t>1.3.2.1.</t>
  </si>
  <si>
    <t>0102</t>
  </si>
  <si>
    <t>Расходы на содержание Главы Муниципального образования</t>
  </si>
  <si>
    <t>Код ГРБС</t>
  </si>
  <si>
    <t>978</t>
  </si>
  <si>
    <t>ИСТОЧНИКИ ДОХОДОВ</t>
  </si>
  <si>
    <t>I</t>
  </si>
  <si>
    <t xml:space="preserve">1. </t>
  </si>
  <si>
    <t>НАЛОГИ НА СОВОКУПНЫЙ ДОХОД</t>
  </si>
  <si>
    <t>1.1</t>
  </si>
  <si>
    <t>Единый налог на вмененный доход  для отдельных видов деятельности</t>
  </si>
  <si>
    <t>ШТРАФЫ,САНКЦИИ,ВОЗМЕЩЕНИЕ УЩЕРБА</t>
  </si>
  <si>
    <t>1.5.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</si>
  <si>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</si>
  <si>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</si>
  <si>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</si>
  <si>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</si>
  <si>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>10501011010000110</t>
  </si>
  <si>
    <t>1.1.2.</t>
  </si>
  <si>
    <t>10501021010000110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</si>
  <si>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</si>
  <si>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2.1.2.1</t>
  </si>
  <si>
    <t>СОЦИАЛЬНОЕ ОБЕСПЕЧЕНИЕ НАСЕЛЕНИЯ</t>
  </si>
  <si>
    <t>1003</t>
  </si>
  <si>
    <t>3.1.1.</t>
  </si>
  <si>
    <t>1.1.1</t>
  </si>
  <si>
    <t xml:space="preserve">Сумма </t>
  </si>
  <si>
    <t>главного администратора</t>
  </si>
  <si>
    <t>доходов  бюджета МО МО № 78</t>
  </si>
  <si>
    <t>10502010020000110</t>
  </si>
  <si>
    <t>806</t>
  </si>
  <si>
    <t>863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</si>
  <si>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</si>
  <si>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</si>
  <si>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4.1.1.1.</t>
  </si>
  <si>
    <t>НАЦИОНАЛЬНАЯ ЭКОНОМИКА</t>
  </si>
  <si>
    <t>0401</t>
  </si>
  <si>
    <t>1.4.</t>
  </si>
  <si>
    <t>1.4.1.</t>
  </si>
  <si>
    <t>ОБЩЕЭКОНОМИЧЕСКИЕ ВОПРОСЫ</t>
  </si>
  <si>
    <t>0705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</si>
  <si>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</si>
  <si>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</si>
  <si>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8.1.1.</t>
  </si>
  <si>
    <t>9.</t>
  </si>
  <si>
    <t>9.1.1.1</t>
  </si>
  <si>
    <t>Налог, взимаемый в связи с применением патентной системы налогообложения</t>
  </si>
  <si>
    <t>Муниципальный Совет МО МО № 78 (886)</t>
  </si>
  <si>
    <t>886</t>
  </si>
  <si>
    <t>1.1.1.1.</t>
  </si>
  <si>
    <t>2.1.1.</t>
  </si>
  <si>
    <t>ЖИЛИЩНО-КОММУНАЛЬНОЕ ХОЗЯЙСТВО</t>
  </si>
  <si>
    <t>7.1.1.1</t>
  </si>
  <si>
    <t>НАЛОГОВЫЕ И НЕНАЛОГОВЫЕ ДОХОДЫ</t>
  </si>
  <si>
    <t>100</t>
  </si>
  <si>
    <t>200</t>
  </si>
  <si>
    <t>800</t>
  </si>
  <si>
    <t>300</t>
  </si>
  <si>
    <t>Иные бюджетные ассигнования</t>
  </si>
  <si>
    <t>0100</t>
  </si>
  <si>
    <t>Резервные фонды</t>
  </si>
  <si>
    <t>0111</t>
  </si>
  <si>
    <t>Закупка товаров, работ, услуг для государственных (муниципальных) нужд</t>
  </si>
  <si>
    <t>0300</t>
  </si>
  <si>
    <t>0400</t>
  </si>
  <si>
    <t>0500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</si>
  <si>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</si>
  <si>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</si>
  <si>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</si>
  <si>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</si>
  <si>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</si>
  <si>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</si>
  <si>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 xml:space="preserve">КУЛЬТУРА И КИНЕМАТОГРАФИЯ 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</si>
  <si>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</si>
  <si>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</si>
  <si>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1000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</si>
  <si>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</si>
  <si>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</si>
  <si>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</si>
  <si>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</si>
  <si>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1.1.1.1.1.</t>
  </si>
  <si>
    <t>1.1.2.1.</t>
  </si>
  <si>
    <t>1.1.2.1.1</t>
  </si>
  <si>
    <t>1.1.2.2.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</si>
  <si>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</si>
  <si>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</si>
  <si>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2.1.2.1.1</t>
  </si>
  <si>
    <t>2.1.3.1</t>
  </si>
  <si>
    <t>2.1.3.1.1</t>
  </si>
  <si>
    <t>2.2.1</t>
  </si>
  <si>
    <t>2.2.1.1</t>
  </si>
  <si>
    <t>2.2.1.1.1</t>
  </si>
  <si>
    <t>2.5.</t>
  </si>
  <si>
    <t>2.6.</t>
  </si>
  <si>
    <t>2.7.</t>
  </si>
  <si>
    <t>2.8.</t>
  </si>
  <si>
    <t>2.9.1</t>
  </si>
  <si>
    <t>2.9.1.1</t>
  </si>
  <si>
    <t>2.9.1.1.1</t>
  </si>
  <si>
    <t>2.8.1.1.1</t>
  </si>
  <si>
    <t>2.7.1.1.1</t>
  </si>
  <si>
    <t>2.7.1.2.1</t>
  </si>
  <si>
    <t>2.7.1.3.1</t>
  </si>
  <si>
    <t>2.6.2.1.1</t>
  </si>
  <si>
    <t>Социальное обеспечение  и иные выплаты населению</t>
  </si>
  <si>
    <t>3.1.1.1.</t>
  </si>
  <si>
    <t>5.1.1.1.</t>
  </si>
  <si>
    <t>6.1.1.1.</t>
  </si>
  <si>
    <t>6.2.</t>
  </si>
  <si>
    <t>6.2.1.</t>
  </si>
  <si>
    <t>6.2.1.1</t>
  </si>
  <si>
    <t>7.1.2.</t>
  </si>
  <si>
    <t>7.1.2.1</t>
  </si>
  <si>
    <t>7.1.3.</t>
  </si>
  <si>
    <t>7.1.3.1</t>
  </si>
  <si>
    <t xml:space="preserve">Сумма          </t>
  </si>
  <si>
    <t>(тыс.руб.)</t>
  </si>
  <si>
    <t xml:space="preserve">                               </t>
  </si>
  <si>
    <t xml:space="preserve">                                </t>
  </si>
  <si>
    <t>Код вида расходов</t>
  </si>
  <si>
    <t>10504030020000110</t>
  </si>
  <si>
    <t>1202</t>
  </si>
  <si>
    <t>СРЕДСТВА МАССОВОЙ ИНФОРМАЦИИ</t>
  </si>
  <si>
    <t>1200</t>
  </si>
  <si>
    <t>Периодическая печать и издательства</t>
  </si>
  <si>
    <t>2.10.1</t>
  </si>
  <si>
    <t>2.10.1.1</t>
  </si>
  <si>
    <t>2.10.1.1.1</t>
  </si>
  <si>
    <t>10.</t>
  </si>
  <si>
    <t>10.1.1.1</t>
  </si>
  <si>
    <t>1.1.2.2.1</t>
  </si>
  <si>
    <t>2.1.3.2</t>
  </si>
  <si>
    <t>2.1.3.2.1</t>
  </si>
  <si>
    <t>1.2.2.1</t>
  </si>
  <si>
    <t>Наименование раздела, подраздела</t>
  </si>
  <si>
    <t>№ раздела, подраздела</t>
  </si>
  <si>
    <t>Сумма        (тыс.руб.)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</si>
  <si>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</si>
  <si>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</si>
  <si>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</si>
  <si>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</si>
  <si>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</si>
  <si>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</si>
  <si>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</si>
  <si>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</si>
  <si>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</si>
  <si>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</si>
  <si>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</si>
  <si>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</si>
  <si>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 и кинематография</t>
  </si>
  <si>
    <t>Культура</t>
  </si>
  <si>
    <t>Социальная политика</t>
  </si>
  <si>
    <t>Физическая культура и спорт</t>
  </si>
  <si>
    <t>Физическая культура</t>
  </si>
  <si>
    <t>ИТОГО:</t>
  </si>
  <si>
    <t>9.1.</t>
  </si>
  <si>
    <t>10.1.</t>
  </si>
  <si>
    <t>Средства массовой информации</t>
  </si>
  <si>
    <t>Муниципальная программа "Осуществление защиты прав потребителей"</t>
  </si>
  <si>
    <t>Сумма</t>
  </si>
  <si>
    <t>808,815, 820,824, 825,828</t>
  </si>
  <si>
    <t>1.2.3.</t>
  </si>
  <si>
    <t>1.2.3.1.</t>
  </si>
  <si>
    <t>1.2.3.2.</t>
  </si>
  <si>
    <t>1.2.4.</t>
  </si>
  <si>
    <t>1.2.4.1.</t>
  </si>
  <si>
    <t>1.1.2.3.</t>
  </si>
  <si>
    <t>1.1.2.3.1.</t>
  </si>
  <si>
    <t>10 00 00 00 00 00 0000 000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</si>
  <si>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</si>
  <si>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</si>
  <si>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МО МО № 78</t>
  </si>
  <si>
    <t>Внутригородского Муниципального образования Санкт-Петербурга</t>
  </si>
  <si>
    <t xml:space="preserve">                       Доходы местного бюджета</t>
  </si>
  <si>
    <t xml:space="preserve">            муниципальный округ № 78 по разделам, подразделам</t>
  </si>
  <si>
    <t>7.1.4.</t>
  </si>
  <si>
    <t>1.1.2.2.1.</t>
  </si>
  <si>
    <t>1.1.2.2.2.</t>
  </si>
  <si>
    <t>1.1.2.2.3.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</si>
  <si>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</si>
  <si>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</si>
  <si>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2.7.1.1.2</t>
  </si>
  <si>
    <t>2.7.1.1.3</t>
  </si>
  <si>
    <t>2.7.1.5.1</t>
  </si>
  <si>
    <t>РАСХОДЫ всего:</t>
  </si>
  <si>
    <t>1.3.1.</t>
  </si>
  <si>
    <t>1.3.1.1.</t>
  </si>
  <si>
    <t>1.4.1.1.</t>
  </si>
  <si>
    <t>1.5.1.1.</t>
  </si>
  <si>
    <t>7.1.1.2</t>
  </si>
  <si>
    <t>7.1.1.3</t>
  </si>
  <si>
    <t>7.1.4.1.</t>
  </si>
  <si>
    <t>7.1.5.</t>
  </si>
  <si>
    <t>7.1.5.1</t>
  </si>
  <si>
    <t>РАСХОДЫ всего :</t>
  </si>
  <si>
    <t>Муниципальная программа "Организация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78"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</si>
  <si>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</si>
  <si>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№ 78" 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</si>
  <si>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</si>
  <si>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 xml:space="preserve">                                                     МО МО № 78</t>
  </si>
  <si>
    <t xml:space="preserve">                                                     Муниципального Совета</t>
  </si>
  <si>
    <t>Муниципального Совета</t>
  </si>
  <si>
    <t xml:space="preserve">                                       муниципальный округ № 78</t>
  </si>
  <si>
    <t xml:space="preserve">МОЛОДЕЖНАЯ ПОЛИТИКА </t>
  </si>
  <si>
    <t>ДРУГИЕ ВОПРОСЫ В ОБЛАСТИ ОБРАЗОВАНИЯ</t>
  </si>
  <si>
    <t>0709</t>
  </si>
  <si>
    <t xml:space="preserve">                                     Распределение бюджетных ассигнований</t>
  </si>
  <si>
    <t xml:space="preserve">    Санкт-Петербурга  муниципальный округ № 78 по разделам, подразделам,</t>
  </si>
  <si>
    <t>целевым статьям и группам видов расходов классификации расходов бюджета</t>
  </si>
  <si>
    <t>6.3.</t>
  </si>
  <si>
    <t>6.3.1.</t>
  </si>
  <si>
    <t>6.3.1.1</t>
  </si>
  <si>
    <t>6.3.2.</t>
  </si>
  <si>
    <t>6.3.2.1</t>
  </si>
  <si>
    <t>6.3.3.</t>
  </si>
  <si>
    <t>6.3.3.1</t>
  </si>
  <si>
    <t xml:space="preserve">Молодежная политика </t>
  </si>
  <si>
    <t>Другие вопросы в области образования</t>
  </si>
  <si>
    <t>Приложение  6</t>
  </si>
  <si>
    <t>Наименование</t>
  </si>
  <si>
    <t>Местная администрация МО МО № 78</t>
  </si>
  <si>
    <t xml:space="preserve">                                  Источники финансирования дефицита местного бюджета</t>
  </si>
  <si>
    <t xml:space="preserve">                   Внутригородского  Муниципального образования Санкт-Петербурга</t>
  </si>
  <si>
    <t xml:space="preserve">     муниципальный округ № 78</t>
  </si>
  <si>
    <t xml:space="preserve"> ( тыс. руб.)</t>
  </si>
  <si>
    <t>Код</t>
  </si>
  <si>
    <t>000 01 00 00 00  0000 000</t>
  </si>
  <si>
    <t>ИСТОЧНИКИ ВНУТРЕННЕГО ФИНАНСИРОВАНИЯ ДЕФИЦИТОВ БЮДЖЕТОВ</t>
  </si>
  <si>
    <t>000 01 05 00 00 00  0000 000</t>
  </si>
  <si>
    <t>ИЗМЕНЕНИЕ ОСТАТКОВ СРЕДСТВ НА СЧЕТАХ ПО УЧЕТУ СРЕДСТВ БЮДЖЕТОВ</t>
  </si>
  <si>
    <t>000 01 05 00 00 00 0000 500</t>
  </si>
  <si>
    <t>Увеличение  остатков средств  бюджетов</t>
  </si>
  <si>
    <t>000 01 05 02 00 00  0000 500</t>
  </si>
  <si>
    <t>Увеличение  прочих остатков средств  бюджетов</t>
  </si>
  <si>
    <t>000 01 05 02 01 00  0000 510</t>
  </si>
  <si>
    <t>Увеличение  прочих остатков денежных средств  бюджетов</t>
  </si>
  <si>
    <t>978 01 05 02 01 03  0000 510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</si>
  <si>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</si>
  <si>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000 01 05 00 00 00  0000 600</t>
  </si>
  <si>
    <t>Уменьшение остатков средств бюджетов</t>
  </si>
  <si>
    <t>000 01 05 02 00 00  0000 600</t>
  </si>
  <si>
    <t>Уменьшение  прочих остатков средств  бюджетов</t>
  </si>
  <si>
    <t>000 01 05 02 01 00  0000 610</t>
  </si>
  <si>
    <t>Уменьшение прочих остатков денежных средств  бюджетов</t>
  </si>
  <si>
    <t xml:space="preserve">Уменьшениение  прочих остатков денежных средств  бюджетов внутригородских муниципальных образований городов федерального значения </t>
  </si>
  <si>
    <t>Приложение  7</t>
  </si>
  <si>
    <t>978 01 05 02 01 03  0000 610</t>
  </si>
  <si>
    <t>10504000020000110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</si>
  <si>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</si>
  <si>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Ведоственная структура расходов</t>
  </si>
  <si>
    <t xml:space="preserve">                                       Санкт-Петербурга муниципальный округ № 78</t>
  </si>
  <si>
    <t>Приложение  5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</si>
  <si>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</si>
  <si>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Закупка товаров, работ и услуг для  обеспечения государственных (муниципальных) нужд</t>
  </si>
  <si>
    <t>Расходы на выполнение государственного 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</si>
  <si>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Приложение  8</t>
  </si>
  <si>
    <t xml:space="preserve">Объем бюджетных ассигнований на финансовое обеспечение реализации муниципальных программ </t>
  </si>
  <si>
    <t>Внутригородского Муниципального образования Санкт-Петербурга муниципальный округ № 78</t>
  </si>
  <si>
    <t>Наименование программы</t>
  </si>
  <si>
    <t>Заказчик программы, ответственный за исполнение</t>
  </si>
  <si>
    <t>Всего</t>
  </si>
  <si>
    <t>в том числе</t>
  </si>
  <si>
    <t>Федеральный бюджет</t>
  </si>
  <si>
    <t>местный бюджет</t>
  </si>
  <si>
    <t>Бюджет муниципального района (городского округа с внутригородским делением)</t>
  </si>
  <si>
    <t>Бюджет городского, сельского поселения (внутригородского района)</t>
  </si>
  <si>
    <t>Бюджет субъекта РФ</t>
  </si>
  <si>
    <t>Приложение  9</t>
  </si>
  <si>
    <t>к  решению</t>
  </si>
  <si>
    <t xml:space="preserve">         Внутригородского  Муниципального образования Санкт-Петербурга</t>
  </si>
  <si>
    <t xml:space="preserve">                                                     к  решению</t>
  </si>
  <si>
    <t xml:space="preserve">                                                     Приложение  4</t>
  </si>
  <si>
    <t xml:space="preserve">          местного  бюджета Внутригородского Муниципального образования </t>
  </si>
  <si>
    <t xml:space="preserve">                      Распределение  бюджетных ассигнований местного  бюджета </t>
  </si>
  <si>
    <t>Общегосударственные вопросы</t>
  </si>
  <si>
    <t>Охрана семьи и детства</t>
  </si>
  <si>
    <t>8.1.1.1</t>
  </si>
  <si>
    <t>2.1.1.1</t>
  </si>
  <si>
    <t>1.2.1.1</t>
  </si>
  <si>
    <t>1001</t>
  </si>
  <si>
    <t>ПЕНСИОННОЕ ОБЕСПЕЧЕНИЕ</t>
  </si>
  <si>
    <t>Пенсионное обеспечение</t>
  </si>
  <si>
    <t>6.3.4.</t>
  </si>
  <si>
    <t>6.3.4.1</t>
  </si>
  <si>
    <t>Субвенции бюджетам  бюджетной системы Российской Федерации</t>
  </si>
  <si>
    <t>1.3.1.2.</t>
  </si>
  <si>
    <t>3.2.</t>
  </si>
  <si>
    <t>ДРУГИЕ ВОПРОСЫ В ОЛАСТИ НАЦИОНАЛЬНОЙ ЭКОНОМИКИ</t>
  </si>
  <si>
    <t>3.2.1.</t>
  </si>
  <si>
    <t>3.2.1.1.</t>
  </si>
  <si>
    <t>от _____ 2019 № ___</t>
  </si>
  <si>
    <t>10.1.1.</t>
  </si>
  <si>
    <t>9.1.1.</t>
  </si>
  <si>
    <t>1.5.1.</t>
  </si>
  <si>
    <t>01</t>
  </si>
  <si>
    <t>02</t>
  </si>
  <si>
    <t>03</t>
  </si>
  <si>
    <t>04</t>
  </si>
  <si>
    <t>07</t>
  </si>
  <si>
    <t>09</t>
  </si>
  <si>
    <t>0412</t>
  </si>
  <si>
    <t>05</t>
  </si>
  <si>
    <t>06</t>
  </si>
  <si>
    <t>08</t>
  </si>
  <si>
    <t>12</t>
  </si>
  <si>
    <t>2.1.1.1.1</t>
  </si>
  <si>
    <t>2.1.1.1.2</t>
  </si>
  <si>
    <t>ДРУГИЕ ВОПРОСЫ В ОБЛАСТИ НАЦИОНАЛЬНОЙ ЭКОНОМИКИ</t>
  </si>
  <si>
    <t>Другие вопросы в области национальной экономики</t>
  </si>
  <si>
    <t>8.2.1.</t>
  </si>
  <si>
    <t>8.2.1.1</t>
  </si>
  <si>
    <t>20230000000000150</t>
  </si>
  <si>
    <t>20230024030000150</t>
  </si>
  <si>
    <t>20230024030100150</t>
  </si>
  <si>
    <t>20230024030200150</t>
  </si>
  <si>
    <t>20230027030000150</t>
  </si>
  <si>
    <t>20230027030100150</t>
  </si>
  <si>
    <t>20230027030200150</t>
  </si>
  <si>
    <t>1.3.2.2.</t>
  </si>
  <si>
    <t xml:space="preserve">                                                     Приложение  1</t>
  </si>
  <si>
    <t xml:space="preserve">                                     на 2020 год</t>
  </si>
  <si>
    <t>8840020000</t>
  </si>
  <si>
    <t>8840010000</t>
  </si>
  <si>
    <t>1.1.1.1</t>
  </si>
  <si>
    <t>1.1.1.2</t>
  </si>
  <si>
    <t>1.1.2.1</t>
  </si>
  <si>
    <t>1.1.2.2</t>
  </si>
  <si>
    <t>Расходы на содержание депутатов Муниципального Совета, осуществляющих свои полномочия на постоянной основе</t>
  </si>
  <si>
    <t>9920000110</t>
  </si>
  <si>
    <t>Расходы на компенсацию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</si>
  <si>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9920000210</t>
  </si>
  <si>
    <t>Расходы на содержание и обеспечение деятельности представительного органа муниципального образования</t>
  </si>
  <si>
    <t>9920000310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</si>
  <si>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</si>
  <si>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2</t>
  </si>
  <si>
    <t>2.1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</si>
  <si>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</si>
  <si>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</si>
  <si>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и обеспечение деятельности Местной администрации муниципального образования</t>
  </si>
  <si>
    <t>9930000110</t>
  </si>
  <si>
    <t>2.1.1.1.3</t>
  </si>
  <si>
    <t>99400G0850</t>
  </si>
  <si>
    <t>2.1.1.2</t>
  </si>
  <si>
    <t>2.1.1.2.1</t>
  </si>
  <si>
    <t>2.1.1.2.2</t>
  </si>
  <si>
    <t>Расходы на формирование резервного фонда местной администрации муниципального образования</t>
  </si>
  <si>
    <t>2.1.2</t>
  </si>
  <si>
    <t>8820000000</t>
  </si>
  <si>
    <t>2.1.3</t>
  </si>
  <si>
    <t>Расходы на реализацию муниципальной программы «Осуществление защиты прав потребителей»</t>
  </si>
  <si>
    <t>2.1.3.3</t>
  </si>
  <si>
    <t>2.1.3.3.1</t>
  </si>
  <si>
    <t>2.2</t>
  </si>
  <si>
    <t>Расходы на реализацию муниципальной программы «Организация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дома»</t>
  </si>
  <si>
    <t>0200010000</t>
  </si>
  <si>
    <t>Расходы на реализацию муниципальной программы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</si>
  <si>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0300010000</t>
  </si>
  <si>
    <t>2.3</t>
  </si>
  <si>
    <t>2.3.1</t>
  </si>
  <si>
    <t>2.3.1.1</t>
  </si>
  <si>
    <t>2.3.1.1.1</t>
  </si>
  <si>
    <t>Расходы на реализацию муниципальной программы «Организация временного трудоустройства несовершеннолетних в возрасте от 14 до 18 лет в свободное от учебы время»</t>
  </si>
  <si>
    <t>0400010000</t>
  </si>
  <si>
    <t>2.3.2</t>
  </si>
  <si>
    <t>2.3.2.1</t>
  </si>
  <si>
    <t>2.3.2.1.1</t>
  </si>
  <si>
    <t>Расходы на реализацию муниципальной программы «Содействие развитию малого бизнеса на территории Внутригородского Муниципального образования Санкт-Петербурга муниципальный округ № 78»</t>
  </si>
  <si>
    <t>2.4</t>
  </si>
  <si>
    <t>2.4.1</t>
  </si>
  <si>
    <t>2.4.1.1</t>
  </si>
  <si>
    <t>Расходы на реализацию муниципальной программы «Благоустройство придомовых и дворовых территорий»</t>
  </si>
  <si>
    <t>0600010000</t>
  </si>
  <si>
    <t>Расходы на реализацию подпрограммы «Текущий ремонт придомовых и внутри дворовых территорий включая проезды и въезды, пешеходные дорожки на территории МО МО № 78»</t>
  </si>
  <si>
    <t>0610010000</t>
  </si>
  <si>
    <t>0620010000</t>
  </si>
  <si>
    <t>0630010000</t>
  </si>
  <si>
    <t>Расходы на реализацию подпрограммы «Установка и содержание малых архитектурных форм, уличной мебели и хозяйственно-бытового оборудования, необходимого для благоустройства территории МО МО № 78»</t>
  </si>
  <si>
    <t>0640010000</t>
  </si>
  <si>
    <t>0650010000</t>
  </si>
  <si>
    <t>Расходы на реализацию подпрограммы «Выполнение оформления к праздничным мероприятиям на территории МО МО № 78»</t>
  </si>
  <si>
    <t>0660010000</t>
  </si>
  <si>
    <t>Расходы на реализацию подпрограммы «Выполнение прочих мероприятий в области благоустройства на внутриквартальных территориях МО МО № 78»</t>
  </si>
  <si>
    <t>Расходы на реализацию  подпрограммы «Озеленение территорий зеленых насаждений общего пользования местного значения»</t>
  </si>
  <si>
    <t>0700010000</t>
  </si>
  <si>
    <t>0710010000</t>
  </si>
  <si>
    <t>0720010000</t>
  </si>
  <si>
    <t>Расходы на реализацию подпрограммы «Организация работ по компенсационному озеленению на территории МО МО № 78»</t>
  </si>
  <si>
    <t>0730010000</t>
  </si>
  <si>
    <t>Расходы на реализацию подпрограммы «Проведение санитарных рубок, удаление аварийных, больных деревьев и кустарников в отношении зеленых насаждений общего пользования местного значения на территории МО МО № 78»</t>
  </si>
  <si>
    <t>0750010000</t>
  </si>
  <si>
    <t>2.4.1.2</t>
  </si>
  <si>
    <t>2.4.1.1.2</t>
  </si>
  <si>
    <t>2.4.1.1.2.1</t>
  </si>
  <si>
    <t>2.4.1.1.1</t>
  </si>
  <si>
    <t>2.4.1.1.1.1</t>
  </si>
  <si>
    <t>2.4.1.1.3</t>
  </si>
  <si>
    <t>2.4.1.1.4</t>
  </si>
  <si>
    <t>2.4.1.1.5</t>
  </si>
  <si>
    <t>2.4.1.1.6</t>
  </si>
  <si>
    <t>2.4.1.1.3.1</t>
  </si>
  <si>
    <t>2.4.1.1.4.1</t>
  </si>
  <si>
    <t>2.4.1.1.5.1</t>
  </si>
  <si>
    <t>2.4.1.1.6.1</t>
  </si>
  <si>
    <t>2.4.1.2.1</t>
  </si>
  <si>
    <t>2.4.1.2.1.1</t>
  </si>
  <si>
    <t>2.4.1.2.2</t>
  </si>
  <si>
    <t>2.4.1.2.2.1</t>
  </si>
  <si>
    <t>2.4.1.2.3</t>
  </si>
  <si>
    <t>2.4.1.2.3.1</t>
  </si>
  <si>
    <t>2.4.1.2.4</t>
  </si>
  <si>
    <t>2.4.1.2.4.1</t>
  </si>
  <si>
    <t>Расходы на реализацию муниципальной программы «Участие в мероприятиях по охране окружающей среды в границах Внутригородского Муниципального образования Санкт-Петербурга муниципальный округ № 78»</t>
  </si>
  <si>
    <t>9960000110</t>
  </si>
  <si>
    <t>Расходы на реализацию муниципальной программы «Военно-патриотическое воспитание молодежи»</t>
  </si>
  <si>
    <t>0900010000</t>
  </si>
  <si>
    <t>1000010000</t>
  </si>
  <si>
    <t>Расходы на реализацию муниципальной программы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муниципальный округ № 78»</t>
  </si>
  <si>
    <t>1100010000</t>
  </si>
  <si>
    <t>Расходы на реализацию муниципальной программы «Участие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Санкт-Петербурга»</t>
  </si>
  <si>
    <t>Расходы на реализацию муниципальной программы «Участие в профилактике терроризма и экстремизма, а также минимизации и (или) ликвидации последствий их проявлений терроризма и экстремизма на территории Внутригородского Муниципального образования Санкт-Петербурга муниципальный округ № 78 в форме и порядке, установленных федеральным законодательством и законодательством Санкт-Петербурга»</t>
  </si>
  <si>
    <t>Расходы на реализацию муниципальной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</si>
  <si>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1200010000</t>
  </si>
  <si>
    <t>1300010000</t>
  </si>
  <si>
    <t>2.5.1</t>
  </si>
  <si>
    <t>2.5.1.1</t>
  </si>
  <si>
    <t>2.5.1.1.1</t>
  </si>
  <si>
    <t>2.6.1</t>
  </si>
  <si>
    <t>2.6.1.1</t>
  </si>
  <si>
    <t>2.6.1.1.1</t>
  </si>
  <si>
    <t>2.6.2</t>
  </si>
  <si>
    <t>2.6.2.1</t>
  </si>
  <si>
    <t>2.6.2.2</t>
  </si>
  <si>
    <t>2.6.2.2.1</t>
  </si>
  <si>
    <t>2.6.2.3.</t>
  </si>
  <si>
    <t>2.6.2.3.1</t>
  </si>
  <si>
    <t>2.6.2.4</t>
  </si>
  <si>
    <t>2.6.2.4.1</t>
  </si>
  <si>
    <t>2.7.1</t>
  </si>
  <si>
    <t>1400010000</t>
  </si>
  <si>
    <t>Расходы на содержание и обеспечение деятельности муниципального казенного учреждения «МЦ-78»</t>
  </si>
  <si>
    <t>9970000210</t>
  </si>
  <si>
    <t>2.7.1.1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</si>
  <si>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</si>
  <si>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2.7.1.2</t>
  </si>
  <si>
    <t>Расходы на реализацию муниципальной программы «Организация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№ 78»</t>
  </si>
  <si>
    <t>1500010000</t>
  </si>
  <si>
    <t>2.7.1.3</t>
  </si>
  <si>
    <t>Расходы на реализацию муниципальной программы «Организация и проведение досуговых мероприятий для жителей Внутригородского Муниципального образования Санкт-Петербурга муниципальный округ № 78»</t>
  </si>
  <si>
    <t>1600010000</t>
  </si>
  <si>
    <t>Расходы на реализацию муниципальной программы «Организация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78»</t>
  </si>
  <si>
    <t>2.7.1.4</t>
  </si>
  <si>
    <t>2.7.1.4.1</t>
  </si>
  <si>
    <t>2.7.1.5</t>
  </si>
  <si>
    <t>Расходы на реализацию муниципальной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№ 78, социальную и культурную адаптацию мигрантов, профилактику межнациональных (межэтнических) конфликтов»</t>
  </si>
  <si>
    <t>2.7.1.6</t>
  </si>
  <si>
    <t>2.7.1.6.1</t>
  </si>
  <si>
    <t>Расходы на реализацию муниципальной программы «Обеспечение условий для развития на территории Внутригородского Муниципального образования Санкт-Петербурга муниципальный округ №78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мероприятий»</t>
  </si>
  <si>
    <t>2000010000</t>
  </si>
  <si>
    <t>Расходы на реализацию муниципальной программы «Выпуск и распространение информационного бюллетеня «Ваш Муниципальный», опубликование муниципальных правовых актов, иной информации»</t>
  </si>
  <si>
    <t>Расходы на выплаты пенсии за выслугу лет лицам, замещавшим должности муниципальной службы</t>
  </si>
  <si>
    <t>Социальное обеспечение и иные выплаты населению</t>
  </si>
  <si>
    <t>Расходы на выплаты ежемесячной доплаты за стаж лицам, замещавшим муниципальные должности</t>
  </si>
  <si>
    <t>2.8.1</t>
  </si>
  <si>
    <t>2.8.1.1</t>
  </si>
  <si>
    <t>Расходы на содержание и обеспечение деятельности местной администрации муниципального образования</t>
  </si>
  <si>
    <t>88500G0860</t>
  </si>
  <si>
    <t>88500G0870</t>
  </si>
  <si>
    <t>2.8.2</t>
  </si>
  <si>
    <t>2.8.2.1</t>
  </si>
  <si>
    <t>2.8.2.1.1</t>
  </si>
  <si>
    <t>2.9</t>
  </si>
  <si>
    <t>2.10</t>
  </si>
  <si>
    <t>Расходы на реализацию подпрограммы «Установка контейнерных площадок,  установка, содержание и ремонт ограждений газонов на территории МО МО № 78»</t>
  </si>
  <si>
    <t>Расходы на реализацию подпрограммы «Создание зон отдыха, в том числе обустройство, содержание и уборка территорий детских площадок на территории МО МО № 78»</t>
  </si>
  <si>
    <t>Расходы на реализацию подпрограммы «Озеленение территории зеленых насаждений общего пользования местного значения на территории МО МО № 78»</t>
  </si>
  <si>
    <t>Расходы на реализацию подпрограммы «Содержание территорий зеленых насаждений общего пользования местного значения на территории МО МО № 78»</t>
  </si>
  <si>
    <t xml:space="preserve">                          местного бюджета Внутригородского Муниципального образования </t>
  </si>
  <si>
    <t xml:space="preserve">              на  2020 год</t>
  </si>
  <si>
    <t>1.5.2</t>
  </si>
  <si>
    <t>1.5.2.1</t>
  </si>
  <si>
    <t>1.5.3</t>
  </si>
  <si>
    <t>1.5.31</t>
  </si>
  <si>
    <t>4.1.1.1.1</t>
  </si>
  <si>
    <t>4.1.1.2</t>
  </si>
  <si>
    <t>4.1.1.2.1</t>
  </si>
  <si>
    <t>4.1.1.3.1</t>
  </si>
  <si>
    <t>4.1.1.4.1</t>
  </si>
  <si>
    <t>4.1.1.3</t>
  </si>
  <si>
    <t>4.1.1.5.1</t>
  </si>
  <si>
    <t>4.1.1.6.1</t>
  </si>
  <si>
    <t>4.1.2.1</t>
  </si>
  <si>
    <t>4.1.2.1.1</t>
  </si>
  <si>
    <t>4.1.2.2</t>
  </si>
  <si>
    <t>4.1.2.2.1</t>
  </si>
  <si>
    <t>4.1.2.3</t>
  </si>
  <si>
    <t>4.2.3.1</t>
  </si>
  <si>
    <t>1700010000</t>
  </si>
  <si>
    <t>1800010000</t>
  </si>
  <si>
    <t>7.1.6.</t>
  </si>
  <si>
    <t>7.1.6.1</t>
  </si>
  <si>
    <t>881000000</t>
  </si>
  <si>
    <t>010001000</t>
  </si>
  <si>
    <t>0100010000</t>
  </si>
  <si>
    <t>0500010000</t>
  </si>
  <si>
    <t>0800010000</t>
  </si>
  <si>
    <t>1900010000</t>
  </si>
  <si>
    <t xml:space="preserve">             на 2020 год</t>
  </si>
  <si>
    <t xml:space="preserve">                                                                               на 2020 год</t>
  </si>
  <si>
    <t xml:space="preserve">                                        на 2020  год </t>
  </si>
  <si>
    <t>Расходы на 2020 год</t>
  </si>
  <si>
    <t>Муниципальная программа "Организация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</si>
  <si>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Муниципальная программа "Благоустройство придомовых территорий и дворовых территорий"</t>
  </si>
  <si>
    <t>Муниципальная программа Военно-патриотическое воспитание молодежи"</t>
  </si>
  <si>
    <t>Муниципальная программа "Выпуск и распространение информационного бюллетеня «Ваш Муниципальный», опубликование муниципальных правовых актов, иной информации"</t>
  </si>
  <si>
    <t>Муниципальная программа "Обеспечение условий для развития на территории Внутригородского Муниципального образования Санкт-Петербурга муниципальный округ №78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мероприятий"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</si>
  <si>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№ 78, социальную и культурную адаптацию мигрантов, профилактику межнациональных (межэтнических) конфликтов"</t>
  </si>
  <si>
    <t>Муниципальная программа  "Организация и проведение досуговых мероприятий для жителей Внутригородского Муниципального образования Санкт-Петербурга муниципальный округ № 78 "</t>
  </si>
  <si>
    <t>Муниципальная программа "Организация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№ 78 "</t>
  </si>
  <si>
    <t>Муниципальная программа "Участие в профилактике терроризма и экстремизма, а также минимизации и (или) ликвидации последствий их проявлений терроризма и экстремизма на территории Внутригородского Муниципального образования Санкт-Петербурга муниципальный округ № 78 в форме и порядке, установленных федеральным законодательством и законодательством Санкт-Петербурга"</t>
  </si>
  <si>
    <t>Муниципальная программа "Участие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
"</t>
  </si>
  <si>
    <t>Муниципальная программа 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муниципальный округ № 78 "</t>
  </si>
  <si>
    <t>Муниципальная программа Участие в мероприятиях по охране окружающей среды в границах Внутригородского Муниципального образования Санкт-Петербурга муниципальный округ № 78 "</t>
  </si>
  <si>
    <t xml:space="preserve">Муниципальная программа "Организация временного трудоустройства несовершеннолетних в возрасте от 14 до 18 лет в свободное от учебы время" </t>
  </si>
  <si>
    <r>
      <t xml:space="preserve">                                                                            </t>
    </r>
    <r>
      <rPr>
        <sz val="9"/>
        <rFont val="Times New Roman"/>
        <family val="1"/>
      </rPr>
      <t>(тыс. рублей)</t>
    </r>
  </si>
  <si>
    <t>88300G0100</t>
  </si>
  <si>
    <t>8.3.</t>
  </si>
  <si>
    <t>8.3.1.</t>
  </si>
  <si>
    <t>8.3.1.1</t>
  </si>
  <si>
    <t>8.3.2.</t>
  </si>
  <si>
    <t>8.3.2.1</t>
  </si>
  <si>
    <t>8.3.3.</t>
  </si>
  <si>
    <t>8.3.3.1</t>
  </si>
  <si>
    <t>2.8.3</t>
  </si>
  <si>
    <t>2.8.3.1</t>
  </si>
  <si>
    <t>2.8.3.1.1</t>
  </si>
  <si>
    <t>2.8.3.2</t>
  </si>
  <si>
    <t>2.8.3.2.1</t>
  </si>
  <si>
    <t>2.8.3.3</t>
  </si>
  <si>
    <t>2.8.3.3.1</t>
  </si>
  <si>
    <t>Социальное обеспечение населения</t>
  </si>
  <si>
    <t>Административные штрафы, установленнные законами субьектов Российской Федерации об административных правонарушениях, за нарушение законов и иных нормативных правовых актов субектов Российской Федерации</t>
  </si>
  <si>
    <t>116 02010 02 0000 140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</si>
  <si>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</si>
  <si>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</si>
  <si>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>8810000000</t>
  </si>
  <si>
    <t>1 16 02010 02 0100 140</t>
  </si>
  <si>
    <t>Штрафы, предусмотренные статьями 12 - 37-1, 44 Закона Санкт-Петербурга от 12.05.2010 N 273-70 "Об административных правонарушениях в Санкт-Петербурге"</t>
  </si>
  <si>
    <t>2.1.1.1.1.1</t>
  </si>
  <si>
    <t>116 02010 02 0100 140</t>
  </si>
  <si>
    <t>2.1.1.1.1.2</t>
  </si>
  <si>
    <t>2.1.1.1.1.3</t>
  </si>
  <si>
    <t xml:space="preserve">Код </t>
  </si>
  <si>
    <t>Приложение 3</t>
  </si>
  <si>
    <t xml:space="preserve">от _____2020 года № </t>
  </si>
  <si>
    <t>от 12.12.2019 № 30</t>
  </si>
  <si>
    <t>Приложение 2</t>
  </si>
  <si>
    <t>от _______ 2020 № _____</t>
  </si>
  <si>
    <t>от _________2020 №___</t>
  </si>
  <si>
    <t>Приложение  4</t>
  </si>
  <si>
    <t xml:space="preserve">                                                    от _______ 2020 года № __</t>
  </si>
  <si>
    <t>Расходы на реализацию подпрограммы «Паспортизация территорий зеленых насаждений общего пользования местного значения включая проведение учета зеленых насаждений искусственного происхождения и иных элементов благоустройства, расположенных на территориях зеленых насаждений общего пользования»</t>
  </si>
  <si>
    <t>0740010000</t>
  </si>
  <si>
    <t>2.4.1.2.5</t>
  </si>
  <si>
    <t>2.4.1.2.5.1</t>
  </si>
  <si>
    <t>4.2.3.4</t>
  </si>
  <si>
    <t>4.2.3.4.1</t>
  </si>
  <si>
    <t>4.2.3.5</t>
  </si>
  <si>
    <t>4.2.3.5.1</t>
  </si>
  <si>
    <t>на  2020 год</t>
  </si>
  <si>
    <t xml:space="preserve">                                                    от 12.12.2019 года № 30</t>
  </si>
  <si>
    <t>4.1.1.4</t>
  </si>
  <si>
    <t>1.3.1.3.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</si>
</sst>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0.0"/>
    <numFmt numFmtId="183" formatCode="#,##0.0_р_."/>
    <numFmt numFmtId="184" formatCode="0.000000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;[Red]0.0"/>
    <numFmt numFmtId="191" formatCode="0.00000"/>
    <numFmt numFmtId="192" formatCode="[$-FC19]d\ mmmm\ yyyy\ &quot;г.&quot;"/>
    <numFmt numFmtId="193" formatCode="#,##0.0"/>
  </numFmts>
  <fonts count="63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53">
      <alignment/>
      <protection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2" fontId="0" fillId="0" borderId="0" xfId="0" applyNumberFormat="1" applyAlignment="1">
      <alignment/>
    </xf>
    <xf numFmtId="0" fontId="6" fillId="0" borderId="0" xfId="0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53" applyFont="1">
      <alignment/>
      <protection/>
    </xf>
    <xf numFmtId="0" fontId="13" fillId="0" borderId="0" xfId="53" applyFont="1">
      <alignment/>
      <protection/>
    </xf>
    <xf numFmtId="0" fontId="7" fillId="0" borderId="0" xfId="53" applyFont="1">
      <alignment/>
      <protection/>
    </xf>
    <xf numFmtId="0" fontId="0" fillId="0" borderId="0" xfId="53" applyBorder="1">
      <alignment/>
      <protection/>
    </xf>
    <xf numFmtId="0" fontId="0" fillId="0" borderId="0" xfId="53" applyFont="1" applyBorder="1">
      <alignment/>
      <protection/>
    </xf>
    <xf numFmtId="182" fontId="5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0" fontId="10" fillId="0" borderId="10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82" fontId="14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82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2" fontId="14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0" fontId="18" fillId="0" borderId="0" xfId="53" applyFont="1">
      <alignment/>
      <protection/>
    </xf>
    <xf numFmtId="49" fontId="17" fillId="0" borderId="10" xfId="53" applyNumberFormat="1" applyFont="1" applyBorder="1" applyAlignment="1">
      <alignment horizontal="left" vertical="center" wrapText="1"/>
      <protection/>
    </xf>
    <xf numFmtId="0" fontId="10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49" fontId="10" fillId="0" borderId="10" xfId="56" applyNumberFormat="1" applyFont="1" applyFill="1" applyBorder="1" applyAlignment="1">
      <alignment horizontal="center" vertical="center" wrapText="1"/>
      <protection/>
    </xf>
    <xf numFmtId="49" fontId="10" fillId="0" borderId="11" xfId="56" applyNumberFormat="1" applyFont="1" applyFill="1" applyBorder="1" applyAlignment="1">
      <alignment horizontal="center" vertical="center" wrapText="1"/>
      <protection/>
    </xf>
    <xf numFmtId="49" fontId="14" fillId="0" borderId="10" xfId="56" applyNumberFormat="1" applyFont="1" applyFill="1" applyBorder="1" applyAlignment="1">
      <alignment horizontal="center" vertical="center" wrapText="1"/>
      <protection/>
    </xf>
    <xf numFmtId="49" fontId="14" fillId="0" borderId="11" xfId="56" applyNumberFormat="1" applyFont="1" applyFill="1" applyBorder="1" applyAlignment="1">
      <alignment horizontal="center" vertical="center" wrapText="1"/>
      <protection/>
    </xf>
    <xf numFmtId="49" fontId="10" fillId="0" borderId="10" xfId="56" applyNumberFormat="1" applyFont="1" applyFill="1" applyBorder="1" applyAlignment="1">
      <alignment horizontal="left" vertical="center" wrapText="1"/>
      <protection/>
    </xf>
    <xf numFmtId="0" fontId="10" fillId="0" borderId="11" xfId="56" applyFont="1" applyFill="1" applyBorder="1">
      <alignment/>
      <protection/>
    </xf>
    <xf numFmtId="0" fontId="10" fillId="0" borderId="11" xfId="56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/>
    </xf>
    <xf numFmtId="0" fontId="14" fillId="0" borderId="11" xfId="56" applyFont="1" applyFill="1" applyBorder="1">
      <alignment/>
      <protection/>
    </xf>
    <xf numFmtId="0" fontId="14" fillId="0" borderId="11" xfId="56" applyFont="1" applyFill="1" applyBorder="1" applyAlignment="1">
      <alignment horizontal="center" vertical="center"/>
      <protection/>
    </xf>
    <xf numFmtId="0" fontId="10" fillId="0" borderId="0" xfId="0" applyFont="1" applyFill="1" applyBorder="1" applyAlignment="1">
      <alignment/>
    </xf>
    <xf numFmtId="49" fontId="14" fillId="0" borderId="10" xfId="56" applyNumberFormat="1" applyFont="1" applyFill="1" applyBorder="1" applyAlignment="1">
      <alignment horizontal="left" vertical="center" wrapText="1"/>
      <protection/>
    </xf>
    <xf numFmtId="182" fontId="10" fillId="0" borderId="10" xfId="0" applyNumberFormat="1" applyFont="1" applyFill="1" applyBorder="1" applyAlignment="1">
      <alignment horizontal="center" vertical="center"/>
    </xf>
    <xf numFmtId="182" fontId="10" fillId="0" borderId="12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left" vertical="center" wrapText="1"/>
    </xf>
    <xf numFmtId="182" fontId="14" fillId="0" borderId="10" xfId="56" applyNumberFormat="1" applyFont="1" applyFill="1" applyBorder="1" applyAlignment="1">
      <alignment horizontal="center" vertical="center" wrapText="1"/>
      <protection/>
    </xf>
    <xf numFmtId="49" fontId="14" fillId="0" borderId="10" xfId="56" applyNumberFormat="1" applyFont="1" applyFill="1" applyBorder="1" applyAlignment="1">
      <alignment horizontal="center" vertical="center"/>
      <protection/>
    </xf>
    <xf numFmtId="182" fontId="14" fillId="0" borderId="10" xfId="0" applyNumberFormat="1" applyFont="1" applyFill="1" applyBorder="1" applyAlignment="1">
      <alignment horizontal="center" vertical="center"/>
    </xf>
    <xf numFmtId="0" fontId="61" fillId="0" borderId="10" xfId="0" applyNumberFormat="1" applyFont="1" applyBorder="1" applyAlignment="1">
      <alignment horizontal="center" vertical="center"/>
    </xf>
    <xf numFmtId="49" fontId="10" fillId="0" borderId="10" xfId="56" applyNumberFormat="1" applyFont="1" applyFill="1" applyBorder="1" applyAlignment="1">
      <alignment horizontal="center" vertical="center"/>
      <protection/>
    </xf>
    <xf numFmtId="49" fontId="14" fillId="0" borderId="12" xfId="56" applyNumberFormat="1" applyFont="1" applyFill="1" applyBorder="1" applyAlignment="1">
      <alignment horizontal="left" vertical="center" wrapText="1"/>
      <protection/>
    </xf>
    <xf numFmtId="49" fontId="10" fillId="0" borderId="10" xfId="53" applyNumberFormat="1" applyFont="1" applyFill="1" applyBorder="1" applyAlignment="1">
      <alignment horizontal="center" vertical="center"/>
      <protection/>
    </xf>
    <xf numFmtId="49" fontId="14" fillId="0" borderId="13" xfId="56" applyNumberFormat="1" applyFont="1" applyFill="1" applyBorder="1" applyAlignment="1">
      <alignment horizontal="left" vertical="center" wrapText="1"/>
      <protection/>
    </xf>
    <xf numFmtId="0" fontId="14" fillId="0" borderId="0" xfId="0" applyFont="1" applyFill="1" applyAlignment="1">
      <alignment vertical="center" wrapText="1"/>
    </xf>
    <xf numFmtId="0" fontId="14" fillId="0" borderId="10" xfId="56" applyFont="1" applyFill="1" applyBorder="1">
      <alignment/>
      <protection/>
    </xf>
    <xf numFmtId="0" fontId="14" fillId="0" borderId="10" xfId="56" applyFont="1" applyFill="1" applyBorder="1" applyAlignment="1">
      <alignment horizontal="center" vertical="center"/>
      <protection/>
    </xf>
    <xf numFmtId="49" fontId="14" fillId="0" borderId="10" xfId="56" applyNumberFormat="1" applyFont="1" applyFill="1" applyBorder="1" applyAlignment="1">
      <alignment horizontal="left" vertical="top" wrapText="1"/>
      <protection/>
    </xf>
    <xf numFmtId="0" fontId="62" fillId="0" borderId="10" xfId="0" applyNumberFormat="1" applyFont="1" applyFill="1" applyBorder="1" applyAlignment="1">
      <alignment horizontal="center" vertical="center"/>
    </xf>
    <xf numFmtId="182" fontId="14" fillId="0" borderId="10" xfId="56" applyNumberFormat="1" applyFont="1" applyFill="1" applyBorder="1" applyAlignment="1">
      <alignment horizontal="center" vertical="center"/>
      <protection/>
    </xf>
    <xf numFmtId="0" fontId="14" fillId="0" borderId="10" xfId="0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left" vertical="center"/>
    </xf>
    <xf numFmtId="49" fontId="14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49" fontId="14" fillId="33" borderId="10" xfId="56" applyNumberFormat="1" applyFont="1" applyFill="1" applyBorder="1" applyAlignment="1">
      <alignment horizontal="left" vertical="center" wrapText="1"/>
      <protection/>
    </xf>
    <xf numFmtId="49" fontId="14" fillId="33" borderId="10" xfId="56" applyNumberFormat="1" applyFont="1" applyFill="1" applyBorder="1" applyAlignment="1">
      <alignment horizontal="center" vertical="center" wrapText="1"/>
      <protection/>
    </xf>
    <xf numFmtId="49" fontId="14" fillId="33" borderId="11" xfId="56" applyNumberFormat="1" applyFont="1" applyFill="1" applyBorder="1" applyAlignment="1">
      <alignment horizontal="center" vertical="center" wrapText="1"/>
      <protection/>
    </xf>
    <xf numFmtId="182" fontId="14" fillId="33" borderId="10" xfId="0" applyNumberFormat="1" applyFont="1" applyFill="1" applyBorder="1" applyAlignment="1">
      <alignment horizontal="center" vertical="center"/>
    </xf>
    <xf numFmtId="49" fontId="10" fillId="33" borderId="10" xfId="56" applyNumberFormat="1" applyFont="1" applyFill="1" applyBorder="1" applyAlignment="1">
      <alignment horizontal="left" vertical="center" wrapText="1"/>
      <protection/>
    </xf>
    <xf numFmtId="49" fontId="10" fillId="33" borderId="10" xfId="56" applyNumberFormat="1" applyFont="1" applyFill="1" applyBorder="1" applyAlignment="1">
      <alignment horizontal="center" vertical="center" wrapText="1"/>
      <protection/>
    </xf>
    <xf numFmtId="49" fontId="10" fillId="33" borderId="11" xfId="56" applyNumberFormat="1" applyFont="1" applyFill="1" applyBorder="1" applyAlignment="1">
      <alignment horizontal="center" vertical="center" wrapText="1"/>
      <protection/>
    </xf>
    <xf numFmtId="182" fontId="10" fillId="33" borderId="10" xfId="0" applyNumberFormat="1" applyFont="1" applyFill="1" applyBorder="1" applyAlignment="1">
      <alignment horizontal="center" vertical="center"/>
    </xf>
    <xf numFmtId="49" fontId="14" fillId="33" borderId="12" xfId="56" applyNumberFormat="1" applyFont="1" applyFill="1" applyBorder="1" applyAlignment="1">
      <alignment horizontal="left" vertical="center" wrapText="1"/>
      <protection/>
    </xf>
    <xf numFmtId="49" fontId="14" fillId="33" borderId="10" xfId="53" applyNumberFormat="1" applyFont="1" applyFill="1" applyBorder="1" applyAlignment="1">
      <alignment horizontal="center" vertical="center"/>
      <protection/>
    </xf>
    <xf numFmtId="49" fontId="10" fillId="33" borderId="10" xfId="53" applyNumberFormat="1" applyFont="1" applyFill="1" applyBorder="1" applyAlignment="1">
      <alignment horizontal="center" vertical="center"/>
      <protection/>
    </xf>
    <xf numFmtId="0" fontId="10" fillId="33" borderId="11" xfId="56" applyFont="1" applyFill="1" applyBorder="1">
      <alignment/>
      <protection/>
    </xf>
    <xf numFmtId="182" fontId="14" fillId="33" borderId="10" xfId="56" applyNumberFormat="1" applyFont="1" applyFill="1" applyBorder="1" applyAlignment="1">
      <alignment horizontal="center" vertical="center" wrapText="1"/>
      <protection/>
    </xf>
    <xf numFmtId="0" fontId="10" fillId="33" borderId="11" xfId="56" applyFont="1" applyFill="1" applyBorder="1" applyAlignment="1">
      <alignment horizontal="center" vertical="center"/>
      <protection/>
    </xf>
    <xf numFmtId="0" fontId="10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/>
    </xf>
    <xf numFmtId="0" fontId="14" fillId="33" borderId="0" xfId="0" applyFont="1" applyFill="1" applyAlignment="1">
      <alignment vertical="center" wrapText="1"/>
    </xf>
    <xf numFmtId="0" fontId="14" fillId="33" borderId="11" xfId="56" applyFont="1" applyFill="1" applyBorder="1">
      <alignment/>
      <protection/>
    </xf>
    <xf numFmtId="0" fontId="10" fillId="33" borderId="10" xfId="0" applyFont="1" applyFill="1" applyBorder="1" applyAlignment="1">
      <alignment vertical="center"/>
    </xf>
    <xf numFmtId="0" fontId="14" fillId="33" borderId="11" xfId="56" applyFont="1" applyFill="1" applyBorder="1" applyAlignment="1">
      <alignment horizontal="center" vertical="center"/>
      <protection/>
    </xf>
    <xf numFmtId="49" fontId="14" fillId="33" borderId="10" xfId="56" applyNumberFormat="1" applyFont="1" applyFill="1" applyBorder="1" applyAlignment="1">
      <alignment horizontal="center" vertical="center"/>
      <protection/>
    </xf>
    <xf numFmtId="49" fontId="10" fillId="33" borderId="10" xfId="56" applyNumberFormat="1" applyFont="1" applyFill="1" applyBorder="1" applyAlignment="1">
      <alignment horizontal="center" vertical="center"/>
      <protection/>
    </xf>
    <xf numFmtId="0" fontId="10" fillId="33" borderId="0" xfId="0" applyFont="1" applyFill="1" applyBorder="1" applyAlignment="1">
      <alignment/>
    </xf>
    <xf numFmtId="49" fontId="14" fillId="33" borderId="10" xfId="56" applyNumberFormat="1" applyFont="1" applyFill="1" applyBorder="1" applyAlignment="1">
      <alignment horizontal="left" vertical="top" wrapText="1"/>
      <protection/>
    </xf>
    <xf numFmtId="0" fontId="10" fillId="33" borderId="10" xfId="0" applyFont="1" applyFill="1" applyBorder="1" applyAlignment="1">
      <alignment/>
    </xf>
    <xf numFmtId="182" fontId="10" fillId="33" borderId="12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/>
    </xf>
    <xf numFmtId="182" fontId="14" fillId="33" borderId="10" xfId="56" applyNumberFormat="1" applyFont="1" applyFill="1" applyBorder="1" applyAlignment="1">
      <alignment horizontal="center" vertical="center"/>
      <protection/>
    </xf>
    <xf numFmtId="49" fontId="14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center" wrapText="1"/>
    </xf>
    <xf numFmtId="182" fontId="14" fillId="33" borderId="10" xfId="0" applyNumberFormat="1" applyFont="1" applyFill="1" applyBorder="1" applyAlignment="1">
      <alignment horizontal="center" vertical="center" wrapText="1"/>
    </xf>
    <xf numFmtId="16" fontId="14" fillId="33" borderId="10" xfId="0" applyNumberFormat="1" applyFont="1" applyFill="1" applyBorder="1" applyAlignment="1">
      <alignment horizontal="center" vertical="center" wrapText="1"/>
    </xf>
    <xf numFmtId="14" fontId="14" fillId="33" borderId="10" xfId="0" applyNumberFormat="1" applyFont="1" applyFill="1" applyBorder="1" applyAlignment="1">
      <alignment horizontal="center" vertical="center" wrapText="1"/>
    </xf>
    <xf numFmtId="14" fontId="14" fillId="33" borderId="10" xfId="0" applyNumberFormat="1" applyFont="1" applyFill="1" applyBorder="1" applyAlignment="1">
      <alignment horizontal="center" vertical="center"/>
    </xf>
    <xf numFmtId="16" fontId="10" fillId="33" borderId="10" xfId="0" applyNumberFormat="1" applyFont="1" applyFill="1" applyBorder="1" applyAlignment="1">
      <alignment horizontal="center" vertical="center"/>
    </xf>
    <xf numFmtId="14" fontId="10" fillId="33" borderId="1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182" fontId="14" fillId="33" borderId="10" xfId="53" applyNumberFormat="1" applyFont="1" applyFill="1" applyBorder="1" applyAlignment="1">
      <alignment horizontal="center" vertical="center"/>
      <protection/>
    </xf>
    <xf numFmtId="0" fontId="10" fillId="0" borderId="0" xfId="53" applyFont="1">
      <alignment/>
      <protection/>
    </xf>
    <xf numFmtId="0" fontId="14" fillId="0" borderId="10" xfId="53" applyFont="1" applyBorder="1" applyAlignment="1">
      <alignment horizontal="center" vertical="center" wrapText="1"/>
      <protection/>
    </xf>
    <xf numFmtId="49" fontId="14" fillId="0" borderId="13" xfId="53" applyNumberFormat="1" applyFont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10" fillId="0" borderId="0" xfId="55" applyFont="1">
      <alignment/>
      <protection/>
    </xf>
    <xf numFmtId="0" fontId="10" fillId="0" borderId="0" xfId="55" applyFont="1" applyFill="1">
      <alignment/>
      <protection/>
    </xf>
    <xf numFmtId="0" fontId="10" fillId="0" borderId="0" xfId="55" applyFont="1" applyFill="1" applyAlignment="1">
      <alignment/>
      <protection/>
    </xf>
    <xf numFmtId="49" fontId="11" fillId="0" borderId="0" xfId="55" applyNumberFormat="1" applyFont="1" applyFill="1" applyBorder="1" applyAlignment="1">
      <alignment horizontal="left" vertical="center"/>
      <protection/>
    </xf>
    <xf numFmtId="49" fontId="17" fillId="0" borderId="0" xfId="55" applyNumberFormat="1" applyFont="1" applyFill="1" applyBorder="1" applyAlignment="1">
      <alignment horizontal="left" vertical="center"/>
      <protection/>
    </xf>
    <xf numFmtId="49" fontId="17" fillId="0" borderId="0" xfId="55" applyNumberFormat="1" applyFont="1" applyFill="1" applyBorder="1" applyAlignment="1">
      <alignment horizontal="left" vertical="center" wrapText="1"/>
      <protection/>
    </xf>
    <xf numFmtId="49" fontId="10" fillId="0" borderId="0" xfId="55" applyNumberFormat="1" applyFont="1" applyFill="1" applyAlignment="1">
      <alignment horizontal="left" vertical="center" wrapText="1"/>
      <protection/>
    </xf>
    <xf numFmtId="0" fontId="10" fillId="0" borderId="0" xfId="55" applyFont="1" applyFill="1" applyBorder="1" applyAlignment="1">
      <alignment/>
      <protection/>
    </xf>
    <xf numFmtId="49" fontId="15" fillId="0" borderId="0" xfId="55" applyNumberFormat="1" applyFont="1" applyFill="1" applyAlignment="1">
      <alignment horizontal="center"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49" fontId="19" fillId="0" borderId="10" xfId="55" applyNumberFormat="1" applyFont="1" applyFill="1" applyBorder="1" applyAlignment="1">
      <alignment horizontal="center" vertical="center" wrapText="1"/>
      <protection/>
    </xf>
    <xf numFmtId="0" fontId="10" fillId="0" borderId="10" xfId="55" applyFont="1" applyFill="1" applyBorder="1" applyAlignment="1">
      <alignment horizontal="center" vertical="center"/>
      <protection/>
    </xf>
    <xf numFmtId="49" fontId="15" fillId="0" borderId="11" xfId="55" applyNumberFormat="1" applyFont="1" applyFill="1" applyBorder="1" applyAlignment="1">
      <alignment horizontal="center" vertical="center" wrapText="1"/>
      <protection/>
    </xf>
    <xf numFmtId="49" fontId="14" fillId="0" borderId="10" xfId="55" applyNumberFormat="1" applyFont="1" applyFill="1" applyBorder="1" applyAlignment="1">
      <alignment horizontal="left" vertical="center" wrapText="1"/>
      <protection/>
    </xf>
    <xf numFmtId="182" fontId="19" fillId="0" borderId="10" xfId="55" applyNumberFormat="1" applyFont="1" applyFill="1" applyBorder="1" applyAlignment="1">
      <alignment horizontal="center" vertical="center" wrapText="1"/>
      <protection/>
    </xf>
    <xf numFmtId="49" fontId="14" fillId="0" borderId="10" xfId="55" applyNumberFormat="1" applyFont="1" applyFill="1" applyBorder="1" applyAlignment="1">
      <alignment horizontal="center" vertical="center" wrapText="1"/>
      <protection/>
    </xf>
    <xf numFmtId="49" fontId="14" fillId="0" borderId="11" xfId="55" applyNumberFormat="1" applyFont="1" applyFill="1" applyBorder="1" applyAlignment="1">
      <alignment horizontal="center" vertical="center" wrapText="1"/>
      <protection/>
    </xf>
    <xf numFmtId="182" fontId="14" fillId="0" borderId="10" xfId="55" applyNumberFormat="1" applyFont="1" applyFill="1" applyBorder="1" applyAlignment="1">
      <alignment horizontal="center" vertical="center"/>
      <protection/>
    </xf>
    <xf numFmtId="0" fontId="14" fillId="0" borderId="10" xfId="55" applyFont="1" applyFill="1" applyBorder="1" applyAlignment="1">
      <alignment horizontal="center" vertical="center"/>
      <protection/>
    </xf>
    <xf numFmtId="49" fontId="20" fillId="0" borderId="10" xfId="55" applyNumberFormat="1" applyFont="1" applyFill="1" applyBorder="1" applyAlignment="1">
      <alignment horizontal="center" vertical="center" wrapText="1"/>
      <protection/>
    </xf>
    <xf numFmtId="0" fontId="12" fillId="0" borderId="10" xfId="55" applyFont="1" applyFill="1" applyBorder="1" applyAlignment="1">
      <alignment horizontal="center" vertical="center"/>
      <protection/>
    </xf>
    <xf numFmtId="49" fontId="12" fillId="0" borderId="11" xfId="55" applyNumberFormat="1" applyFont="1" applyFill="1" applyBorder="1" applyAlignment="1">
      <alignment horizontal="center" vertical="center" wrapText="1"/>
      <protection/>
    </xf>
    <xf numFmtId="49" fontId="12" fillId="0" borderId="10" xfId="55" applyNumberFormat="1" applyFont="1" applyFill="1" applyBorder="1" applyAlignment="1">
      <alignment horizontal="left" vertical="center" wrapText="1"/>
      <protection/>
    </xf>
    <xf numFmtId="182" fontId="12" fillId="0" borderId="10" xfId="55" applyNumberFormat="1" applyFont="1" applyFill="1" applyBorder="1" applyAlignment="1">
      <alignment horizontal="center" vertical="center"/>
      <protection/>
    </xf>
    <xf numFmtId="182" fontId="10" fillId="0" borderId="10" xfId="55" applyNumberFormat="1" applyFont="1" applyFill="1" applyBorder="1" applyAlignment="1">
      <alignment horizontal="center" vertical="center"/>
      <protection/>
    </xf>
    <xf numFmtId="49" fontId="12" fillId="0" borderId="10" xfId="55" applyNumberFormat="1" applyFont="1" applyFill="1" applyBorder="1" applyAlignment="1">
      <alignment horizontal="center" vertical="center" wrapText="1"/>
      <protection/>
    </xf>
    <xf numFmtId="182" fontId="14" fillId="0" borderId="10" xfId="55" applyNumberFormat="1" applyFont="1" applyFill="1" applyBorder="1" applyAlignment="1">
      <alignment horizontal="center" vertical="center" wrapText="1"/>
      <protection/>
    </xf>
    <xf numFmtId="49" fontId="15" fillId="0" borderId="10" xfId="55" applyNumberFormat="1" applyFont="1" applyFill="1" applyBorder="1" applyAlignment="1">
      <alignment horizontal="center" vertical="center" wrapText="1"/>
      <protection/>
    </xf>
    <xf numFmtId="49" fontId="15" fillId="0" borderId="10" xfId="55" applyNumberFormat="1" applyFont="1" applyFill="1" applyBorder="1" applyAlignment="1">
      <alignment horizontal="left" vertical="center" wrapText="1"/>
      <protection/>
    </xf>
    <xf numFmtId="0" fontId="15" fillId="0" borderId="10" xfId="55" applyFont="1" applyFill="1" applyBorder="1">
      <alignment/>
      <protection/>
    </xf>
    <xf numFmtId="182" fontId="15" fillId="0" borderId="10" xfId="55" applyNumberFormat="1" applyFont="1" applyFill="1" applyBorder="1" applyAlignment="1">
      <alignment horizontal="center" vertical="center" wrapText="1"/>
      <protection/>
    </xf>
    <xf numFmtId="0" fontId="12" fillId="0" borderId="10" xfId="55" applyNumberFormat="1" applyFont="1" applyFill="1" applyBorder="1" applyAlignment="1">
      <alignment horizontal="left" vertical="center" wrapText="1"/>
      <protection/>
    </xf>
    <xf numFmtId="0" fontId="14" fillId="0" borderId="10" xfId="55" applyFont="1" applyFill="1" applyBorder="1">
      <alignment/>
      <protection/>
    </xf>
    <xf numFmtId="0" fontId="10" fillId="0" borderId="13" xfId="55" applyFont="1" applyFill="1" applyBorder="1">
      <alignment/>
      <protection/>
    </xf>
    <xf numFmtId="49" fontId="11" fillId="0" borderId="10" xfId="55" applyNumberFormat="1" applyFont="1" applyFill="1" applyBorder="1" applyAlignment="1">
      <alignment horizontal="left" vertical="center" wrapText="1"/>
      <protection/>
    </xf>
    <xf numFmtId="182" fontId="14" fillId="0" borderId="13" xfId="55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" vertical="center"/>
    </xf>
    <xf numFmtId="0" fontId="20" fillId="0" borderId="0" xfId="53" applyFont="1" applyAlignment="1">
      <alignment horizontal="center" vertical="center" wrapText="1"/>
      <protection/>
    </xf>
    <xf numFmtId="49" fontId="10" fillId="0" borderId="0" xfId="53" applyNumberFormat="1" applyFont="1">
      <alignment/>
      <protection/>
    </xf>
    <xf numFmtId="0" fontId="17" fillId="0" borderId="0" xfId="53" applyFont="1" applyAlignment="1">
      <alignment horizontal="left" vertical="center"/>
      <protection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 vertical="center"/>
    </xf>
    <xf numFmtId="0" fontId="19" fillId="0" borderId="0" xfId="53" applyFont="1" applyAlignment="1">
      <alignment horizontal="right"/>
      <protection/>
    </xf>
    <xf numFmtId="49" fontId="14" fillId="0" borderId="15" xfId="53" applyNumberFormat="1" applyFont="1" applyBorder="1" applyAlignment="1">
      <alignment horizontal="center" vertical="center" wrapText="1"/>
      <protection/>
    </xf>
    <xf numFmtId="49" fontId="14" fillId="0" borderId="16" xfId="53" applyNumberFormat="1" applyFont="1" applyBorder="1" applyAlignment="1">
      <alignment horizontal="center" vertical="center" wrapText="1"/>
      <protection/>
    </xf>
    <xf numFmtId="49" fontId="14" fillId="0" borderId="17" xfId="53" applyNumberFormat="1" applyFont="1" applyBorder="1" applyAlignment="1">
      <alignment horizontal="center" vertical="center" wrapText="1"/>
      <protection/>
    </xf>
    <xf numFmtId="49" fontId="17" fillId="0" borderId="13" xfId="53" applyNumberFormat="1" applyFont="1" applyBorder="1" applyAlignment="1">
      <alignment horizontal="left" vertical="center" wrapText="1"/>
      <protection/>
    </xf>
    <xf numFmtId="182" fontId="17" fillId="0" borderId="13" xfId="53" applyNumberFormat="1" applyFont="1" applyBorder="1" applyAlignment="1">
      <alignment horizontal="center" vertical="center" wrapText="1"/>
      <protection/>
    </xf>
    <xf numFmtId="182" fontId="17" fillId="0" borderId="10" xfId="53" applyNumberFormat="1" applyFont="1" applyBorder="1" applyAlignment="1">
      <alignment horizontal="center" vertical="center" wrapText="1"/>
      <protection/>
    </xf>
    <xf numFmtId="0" fontId="17" fillId="0" borderId="10" xfId="53" applyFont="1" applyBorder="1" applyAlignment="1">
      <alignment horizontal="left" vertical="center" wrapText="1"/>
      <protection/>
    </xf>
    <xf numFmtId="0" fontId="10" fillId="0" borderId="10" xfId="53" applyFont="1" applyBorder="1" applyAlignment="1">
      <alignment horizontal="center" vertical="center" wrapText="1"/>
      <protection/>
    </xf>
    <xf numFmtId="0" fontId="12" fillId="0" borderId="10" xfId="53" applyFont="1" applyBorder="1" applyAlignment="1">
      <alignment horizontal="left" vertical="center" wrapText="1"/>
      <protection/>
    </xf>
    <xf numFmtId="182" fontId="12" fillId="0" borderId="10" xfId="53" applyNumberFormat="1" applyFont="1" applyBorder="1" applyAlignment="1">
      <alignment horizontal="center" vertical="center" wrapText="1"/>
      <protection/>
    </xf>
    <xf numFmtId="0" fontId="15" fillId="0" borderId="10" xfId="53" applyFont="1" applyBorder="1" applyAlignment="1">
      <alignment horizontal="left" vertical="center" wrapText="1"/>
      <protection/>
    </xf>
    <xf numFmtId="182" fontId="15" fillId="0" borderId="10" xfId="53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/>
    </xf>
    <xf numFmtId="49" fontId="20" fillId="0" borderId="10" xfId="56" applyNumberFormat="1" applyFont="1" applyFill="1" applyBorder="1" applyAlignment="1">
      <alignment horizontal="left" vertical="center"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82" fontId="12" fillId="0" borderId="10" xfId="53" applyNumberFormat="1" applyFont="1" applyFill="1" applyBorder="1" applyAlignment="1">
      <alignment horizontal="center" vertical="center"/>
      <protection/>
    </xf>
    <xf numFmtId="0" fontId="20" fillId="0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17" fontId="10" fillId="0" borderId="0" xfId="0" applyNumberFormat="1" applyFont="1" applyFill="1" applyAlignment="1">
      <alignment/>
    </xf>
    <xf numFmtId="49" fontId="23" fillId="0" borderId="10" xfId="56" applyNumberFormat="1" applyFont="1" applyFill="1" applyBorder="1" applyAlignment="1">
      <alignment horizontal="center" vertical="center"/>
      <protection/>
    </xf>
    <xf numFmtId="49" fontId="24" fillId="0" borderId="10" xfId="56" applyNumberFormat="1" applyFont="1" applyFill="1" applyBorder="1" applyAlignment="1">
      <alignment horizontal="center" vertical="center"/>
      <protection/>
    </xf>
    <xf numFmtId="49" fontId="23" fillId="0" borderId="10" xfId="56" applyNumberFormat="1" applyFont="1" applyFill="1" applyBorder="1" applyAlignment="1">
      <alignment horizontal="center" vertical="center" wrapText="1"/>
      <protection/>
    </xf>
    <xf numFmtId="49" fontId="24" fillId="0" borderId="10" xfId="56" applyNumberFormat="1" applyFont="1" applyFill="1" applyBorder="1" applyAlignment="1">
      <alignment horizontal="center" vertical="center" wrapText="1"/>
      <protection/>
    </xf>
    <xf numFmtId="182" fontId="14" fillId="0" borderId="10" xfId="53" applyNumberFormat="1" applyFont="1" applyFill="1" applyBorder="1" applyAlignment="1">
      <alignment horizontal="center" vertical="center"/>
      <protection/>
    </xf>
    <xf numFmtId="193" fontId="10" fillId="0" borderId="10" xfId="0" applyNumberFormat="1" applyFont="1" applyFill="1" applyBorder="1" applyAlignment="1">
      <alignment horizontal="center" vertical="center"/>
    </xf>
    <xf numFmtId="193" fontId="10" fillId="33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0" borderId="0" xfId="53" applyFont="1" applyAlignment="1">
      <alignment horizontal="center" vertical="center" wrapText="1"/>
      <protection/>
    </xf>
    <xf numFmtId="49" fontId="12" fillId="0" borderId="0" xfId="53" applyNumberFormat="1" applyFont="1">
      <alignment/>
      <protection/>
    </xf>
    <xf numFmtId="0" fontId="6" fillId="0" borderId="0" xfId="53" applyFont="1">
      <alignment/>
      <protection/>
    </xf>
    <xf numFmtId="0" fontId="12" fillId="0" borderId="0" xfId="53" applyFont="1">
      <alignment/>
      <protection/>
    </xf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49" fontId="10" fillId="0" borderId="18" xfId="55" applyNumberFormat="1" applyFont="1" applyFill="1" applyBorder="1" applyAlignment="1">
      <alignment horizontal="center" vertical="center" wrapText="1"/>
      <protection/>
    </xf>
    <xf numFmtId="49" fontId="14" fillId="0" borderId="19" xfId="55" applyNumberFormat="1" applyFont="1" applyFill="1" applyBorder="1" applyAlignment="1">
      <alignment horizontal="center" vertical="center" wrapText="1"/>
      <protection/>
    </xf>
    <xf numFmtId="49" fontId="14" fillId="0" borderId="13" xfId="55" applyNumberFormat="1" applyFont="1" applyFill="1" applyBorder="1" applyAlignment="1">
      <alignment horizontal="center" vertical="center" wrapText="1"/>
      <protection/>
    </xf>
    <xf numFmtId="49" fontId="14" fillId="0" borderId="19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82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РАСХОДЫструктуры 2006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A1" sqref="A1:E45"/>
    </sheetView>
  </sheetViews>
  <sheetFormatPr defaultColWidth="9.140625" defaultRowHeight="12.75"/>
  <cols>
    <col min="1" max="1" width="5.8515625" style="0" customWidth="1"/>
    <col min="2" max="2" width="7.8515625" style="0" customWidth="1"/>
    <col min="3" max="3" width="20.28125" style="0" customWidth="1"/>
    <col min="4" max="4" width="36.28125" style="0" customWidth="1"/>
    <col min="5" max="5" width="13.00390625" style="0" customWidth="1"/>
  </cols>
  <sheetData>
    <row r="1" spans="1:5" ht="12.75">
      <c r="A1" s="142"/>
      <c r="B1" s="142"/>
      <c r="C1" s="142"/>
      <c r="D1" s="127" t="s">
        <v>384</v>
      </c>
      <c r="E1" s="141"/>
    </row>
    <row r="2" spans="1:5" ht="12.75">
      <c r="A2" s="142"/>
      <c r="B2" s="142"/>
      <c r="C2" s="128"/>
      <c r="D2" s="128" t="s">
        <v>335</v>
      </c>
      <c r="E2" s="128"/>
    </row>
    <row r="3" spans="1:5" ht="12.75">
      <c r="A3" s="142"/>
      <c r="B3" s="142"/>
      <c r="C3" s="128"/>
      <c r="D3" s="128" t="s">
        <v>265</v>
      </c>
      <c r="E3" s="128"/>
    </row>
    <row r="4" spans="1:5" ht="12.75">
      <c r="A4" s="142"/>
      <c r="B4" s="142"/>
      <c r="C4" s="128"/>
      <c r="D4" s="128" t="s">
        <v>264</v>
      </c>
      <c r="E4" s="128"/>
    </row>
    <row r="5" spans="1:5" ht="12.75">
      <c r="A5" s="142"/>
      <c r="B5" s="142"/>
      <c r="C5" s="142"/>
      <c r="D5" s="128" t="s">
        <v>624</v>
      </c>
      <c r="E5" s="128"/>
    </row>
    <row r="6" spans="1:5" ht="12.75">
      <c r="A6" s="142"/>
      <c r="B6" s="142"/>
      <c r="C6" s="142"/>
      <c r="D6" s="128"/>
      <c r="E6" s="128"/>
    </row>
    <row r="7" spans="1:5" ht="12.75">
      <c r="A7" s="142"/>
      <c r="B7" s="142"/>
      <c r="C7" s="142"/>
      <c r="D7" s="127" t="s">
        <v>336</v>
      </c>
      <c r="E7" s="141"/>
    </row>
    <row r="8" spans="1:5" ht="12.75">
      <c r="A8" s="142"/>
      <c r="B8" s="142"/>
      <c r="C8" s="128"/>
      <c r="D8" s="128" t="s">
        <v>335</v>
      </c>
      <c r="E8" s="128"/>
    </row>
    <row r="9" spans="1:5" ht="12.75">
      <c r="A9" s="142"/>
      <c r="B9" s="142"/>
      <c r="C9" s="128"/>
      <c r="D9" s="128" t="s">
        <v>265</v>
      </c>
      <c r="E9" s="128"/>
    </row>
    <row r="10" spans="1:5" ht="12.75">
      <c r="A10" s="142"/>
      <c r="B10" s="142"/>
      <c r="C10" s="128"/>
      <c r="D10" s="128" t="s">
        <v>264</v>
      </c>
      <c r="E10" s="128"/>
    </row>
    <row r="11" spans="1:5" ht="12.75">
      <c r="A11" s="142"/>
      <c r="B11" s="142"/>
      <c r="C11" s="142"/>
      <c r="D11" s="217" t="s">
        <v>634</v>
      </c>
      <c r="E11" s="128"/>
    </row>
    <row r="12" spans="1:5" ht="12.75">
      <c r="A12" s="142"/>
      <c r="B12" s="142"/>
      <c r="C12" s="142"/>
      <c r="D12" s="128"/>
      <c r="E12" s="128"/>
    </row>
    <row r="13" spans="1:5" ht="15.75">
      <c r="A13" s="143"/>
      <c r="B13" s="144" t="s">
        <v>182</v>
      </c>
      <c r="C13" s="145" t="s">
        <v>238</v>
      </c>
      <c r="D13" s="146"/>
      <c r="E13" s="146"/>
    </row>
    <row r="14" spans="1:5" ht="14.25">
      <c r="A14" s="143"/>
      <c r="B14" s="145" t="s">
        <v>237</v>
      </c>
      <c r="C14" s="142"/>
      <c r="D14" s="142"/>
      <c r="E14" s="142"/>
    </row>
    <row r="15" spans="1:5" ht="14.25">
      <c r="A15" s="143"/>
      <c r="B15" s="145" t="s">
        <v>267</v>
      </c>
      <c r="C15" s="142"/>
      <c r="D15" s="142"/>
      <c r="E15" s="142"/>
    </row>
    <row r="16" spans="1:5" ht="15.75">
      <c r="A16" s="143"/>
      <c r="B16" s="144" t="s">
        <v>183</v>
      </c>
      <c r="C16" s="145" t="s">
        <v>385</v>
      </c>
      <c r="D16" s="146"/>
      <c r="E16" s="146"/>
    </row>
    <row r="17" spans="1:5" ht="12.75">
      <c r="A17" s="147"/>
      <c r="B17" s="148"/>
      <c r="C17" s="142"/>
      <c r="D17" s="149"/>
      <c r="E17" s="149" t="s">
        <v>9</v>
      </c>
    </row>
    <row r="18" spans="1:5" ht="12.75">
      <c r="A18" s="225" t="s">
        <v>24</v>
      </c>
      <c r="B18" s="224" t="s">
        <v>616</v>
      </c>
      <c r="C18" s="224"/>
      <c r="D18" s="225" t="s">
        <v>70</v>
      </c>
      <c r="E18" s="227" t="s">
        <v>91</v>
      </c>
    </row>
    <row r="19" spans="1:5" ht="63" customHeight="1">
      <c r="A19" s="226"/>
      <c r="B19" s="150" t="s">
        <v>92</v>
      </c>
      <c r="C19" s="151" t="s">
        <v>93</v>
      </c>
      <c r="D19" s="226"/>
      <c r="E19" s="228"/>
    </row>
    <row r="20" spans="1:5" ht="25.5">
      <c r="A20" s="152" t="s">
        <v>71</v>
      </c>
      <c r="B20" s="153"/>
      <c r="C20" s="154" t="s">
        <v>233</v>
      </c>
      <c r="D20" s="155" t="s">
        <v>118</v>
      </c>
      <c r="E20" s="156">
        <f>E21+E29</f>
        <v>36900</v>
      </c>
    </row>
    <row r="21" spans="1:5" ht="12.75">
      <c r="A21" s="157" t="s">
        <v>72</v>
      </c>
      <c r="B21" s="153"/>
      <c r="C21" s="158" t="s">
        <v>10</v>
      </c>
      <c r="D21" s="155" t="s">
        <v>73</v>
      </c>
      <c r="E21" s="159">
        <f>E22+E25+E27</f>
        <v>33400</v>
      </c>
    </row>
    <row r="22" spans="1:5" ht="42.75" customHeight="1">
      <c r="A22" s="157" t="s">
        <v>74</v>
      </c>
      <c r="B22" s="160"/>
      <c r="C22" s="154" t="s">
        <v>16</v>
      </c>
      <c r="D22" s="155" t="s">
        <v>15</v>
      </c>
      <c r="E22" s="159">
        <f>E23+E24</f>
        <v>17700</v>
      </c>
    </row>
    <row r="23" spans="1:5" ht="36">
      <c r="A23" s="161" t="s">
        <v>90</v>
      </c>
      <c r="B23" s="162">
        <v>182</v>
      </c>
      <c r="C23" s="163" t="s">
        <v>82</v>
      </c>
      <c r="D23" s="164" t="s">
        <v>17</v>
      </c>
      <c r="E23" s="165">
        <v>10100</v>
      </c>
    </row>
    <row r="24" spans="1:5" ht="78" customHeight="1">
      <c r="A24" s="161" t="s">
        <v>83</v>
      </c>
      <c r="B24" s="162">
        <v>182</v>
      </c>
      <c r="C24" s="163" t="s">
        <v>84</v>
      </c>
      <c r="D24" s="164" t="s">
        <v>317</v>
      </c>
      <c r="E24" s="166">
        <v>7600</v>
      </c>
    </row>
    <row r="25" spans="1:5" ht="36.75" customHeight="1">
      <c r="A25" s="157" t="s">
        <v>38</v>
      </c>
      <c r="B25" s="160"/>
      <c r="C25" s="158" t="s">
        <v>11</v>
      </c>
      <c r="D25" s="155" t="s">
        <v>75</v>
      </c>
      <c r="E25" s="159">
        <f>E26</f>
        <v>15000</v>
      </c>
    </row>
    <row r="26" spans="1:5" ht="35.25" customHeight="1">
      <c r="A26" s="161" t="s">
        <v>40</v>
      </c>
      <c r="B26" s="162">
        <v>182</v>
      </c>
      <c r="C26" s="163" t="s">
        <v>94</v>
      </c>
      <c r="D26" s="164" t="s">
        <v>75</v>
      </c>
      <c r="E26" s="165">
        <v>15000</v>
      </c>
    </row>
    <row r="27" spans="1:5" ht="34.5" customHeight="1">
      <c r="A27" s="157" t="s">
        <v>60</v>
      </c>
      <c r="B27" s="160"/>
      <c r="C27" s="158" t="s">
        <v>312</v>
      </c>
      <c r="D27" s="155" t="s">
        <v>111</v>
      </c>
      <c r="E27" s="159">
        <f>E28</f>
        <v>700</v>
      </c>
    </row>
    <row r="28" spans="1:5" ht="60" customHeight="1">
      <c r="A28" s="167" t="s">
        <v>250</v>
      </c>
      <c r="B28" s="162">
        <v>182</v>
      </c>
      <c r="C28" s="163" t="s">
        <v>185</v>
      </c>
      <c r="D28" s="164" t="s">
        <v>313</v>
      </c>
      <c r="E28" s="165">
        <v>700</v>
      </c>
    </row>
    <row r="29" spans="1:5" ht="36" customHeight="1">
      <c r="A29" s="157" t="s">
        <v>26</v>
      </c>
      <c r="B29" s="153"/>
      <c r="C29" s="158" t="s">
        <v>12</v>
      </c>
      <c r="D29" s="155" t="s">
        <v>76</v>
      </c>
      <c r="E29" s="168">
        <f>E30</f>
        <v>3500</v>
      </c>
    </row>
    <row r="30" spans="1:5" ht="51" customHeight="1">
      <c r="A30" s="157" t="s">
        <v>115</v>
      </c>
      <c r="B30" s="153"/>
      <c r="C30" s="207" t="s">
        <v>607</v>
      </c>
      <c r="D30" s="28" t="s">
        <v>608</v>
      </c>
      <c r="E30" s="168">
        <f>E31</f>
        <v>3500</v>
      </c>
    </row>
    <row r="31" spans="1:5" ht="94.5" customHeight="1">
      <c r="A31" s="152" t="s">
        <v>23</v>
      </c>
      <c r="B31" s="169"/>
      <c r="C31" s="40" t="s">
        <v>606</v>
      </c>
      <c r="D31" s="46" t="s">
        <v>605</v>
      </c>
      <c r="E31" s="159">
        <f>SUM(E33:E35)</f>
        <v>3500</v>
      </c>
    </row>
    <row r="32" spans="1:5" ht="69.75" customHeight="1">
      <c r="A32" s="152" t="s">
        <v>370</v>
      </c>
      <c r="B32" s="169"/>
      <c r="C32" s="40" t="s">
        <v>610</v>
      </c>
      <c r="D32" s="46" t="s">
        <v>611</v>
      </c>
      <c r="E32" s="159">
        <f>E33+E34+E35</f>
        <v>3500</v>
      </c>
    </row>
    <row r="33" spans="1:5" ht="60.75" customHeight="1">
      <c r="A33" s="161" t="s">
        <v>612</v>
      </c>
      <c r="B33" s="167" t="s">
        <v>95</v>
      </c>
      <c r="C33" s="41" t="s">
        <v>613</v>
      </c>
      <c r="D33" s="45" t="s">
        <v>611</v>
      </c>
      <c r="E33" s="166">
        <v>1000</v>
      </c>
    </row>
    <row r="34" spans="1:5" ht="64.5" customHeight="1">
      <c r="A34" s="161" t="s">
        <v>614</v>
      </c>
      <c r="B34" s="167" t="s">
        <v>96</v>
      </c>
      <c r="C34" s="41" t="s">
        <v>613</v>
      </c>
      <c r="D34" s="45" t="s">
        <v>611</v>
      </c>
      <c r="E34" s="166">
        <v>300</v>
      </c>
    </row>
    <row r="35" spans="1:5" ht="69.75" customHeight="1">
      <c r="A35" s="161" t="s">
        <v>615</v>
      </c>
      <c r="B35" s="167" t="s">
        <v>225</v>
      </c>
      <c r="C35" s="41" t="s">
        <v>606</v>
      </c>
      <c r="D35" s="45" t="s">
        <v>611</v>
      </c>
      <c r="E35" s="166">
        <v>2200</v>
      </c>
    </row>
    <row r="36" spans="1:5" ht="22.5" customHeight="1">
      <c r="A36" s="157" t="s">
        <v>3</v>
      </c>
      <c r="B36" s="160"/>
      <c r="C36" s="158" t="s">
        <v>13</v>
      </c>
      <c r="D36" s="155" t="s">
        <v>4</v>
      </c>
      <c r="E36" s="168">
        <f>E37</f>
        <v>3414</v>
      </c>
    </row>
    <row r="37" spans="1:5" ht="45.75" customHeight="1">
      <c r="A37" s="157" t="s">
        <v>72</v>
      </c>
      <c r="B37" s="160"/>
      <c r="C37" s="158" t="s">
        <v>21</v>
      </c>
      <c r="D37" s="155" t="s">
        <v>14</v>
      </c>
      <c r="E37" s="168">
        <f>E38</f>
        <v>3414</v>
      </c>
    </row>
    <row r="38" spans="1:5" ht="34.5" customHeight="1">
      <c r="A38" s="157" t="s">
        <v>37</v>
      </c>
      <c r="B38" s="162"/>
      <c r="C38" s="158" t="s">
        <v>376</v>
      </c>
      <c r="D38" s="155" t="s">
        <v>349</v>
      </c>
      <c r="E38" s="168">
        <f>E39+E42</f>
        <v>3414</v>
      </c>
    </row>
    <row r="39" spans="1:5" ht="75" customHeight="1">
      <c r="A39" s="169" t="s">
        <v>90</v>
      </c>
      <c r="B39" s="171"/>
      <c r="C39" s="154" t="s">
        <v>377</v>
      </c>
      <c r="D39" s="155" t="s">
        <v>234</v>
      </c>
      <c r="E39" s="172">
        <f>E40+E41</f>
        <v>1688.2</v>
      </c>
    </row>
    <row r="40" spans="1:5" ht="82.5" customHeight="1">
      <c r="A40" s="161" t="s">
        <v>388</v>
      </c>
      <c r="B40" s="162">
        <v>978</v>
      </c>
      <c r="C40" s="163" t="s">
        <v>378</v>
      </c>
      <c r="D40" s="164" t="s">
        <v>18</v>
      </c>
      <c r="E40" s="165">
        <v>1680.7</v>
      </c>
    </row>
    <row r="41" spans="1:5" ht="110.25" customHeight="1">
      <c r="A41" s="161" t="s">
        <v>389</v>
      </c>
      <c r="B41" s="162">
        <v>978</v>
      </c>
      <c r="C41" s="163" t="s">
        <v>379</v>
      </c>
      <c r="D41" s="173" t="s">
        <v>19</v>
      </c>
      <c r="E41" s="165">
        <v>7.5</v>
      </c>
    </row>
    <row r="42" spans="1:5" ht="73.5" customHeight="1">
      <c r="A42" s="169" t="s">
        <v>83</v>
      </c>
      <c r="B42" s="174"/>
      <c r="C42" s="154" t="s">
        <v>380</v>
      </c>
      <c r="D42" s="170" t="s">
        <v>235</v>
      </c>
      <c r="E42" s="172">
        <f>E43+E44</f>
        <v>1725.8000000000002</v>
      </c>
    </row>
    <row r="43" spans="1:5" ht="48">
      <c r="A43" s="161" t="s">
        <v>390</v>
      </c>
      <c r="B43" s="162">
        <v>978</v>
      </c>
      <c r="C43" s="163" t="s">
        <v>381</v>
      </c>
      <c r="D43" s="164" t="s">
        <v>20</v>
      </c>
      <c r="E43" s="165">
        <v>1081.4</v>
      </c>
    </row>
    <row r="44" spans="1:5" ht="48">
      <c r="A44" s="161" t="s">
        <v>391</v>
      </c>
      <c r="B44" s="162">
        <v>978</v>
      </c>
      <c r="C44" s="163" t="s">
        <v>382</v>
      </c>
      <c r="D44" s="164" t="s">
        <v>85</v>
      </c>
      <c r="E44" s="165">
        <v>644.4</v>
      </c>
    </row>
    <row r="45" spans="1:5" ht="15.75">
      <c r="A45" s="175"/>
      <c r="B45" s="175"/>
      <c r="C45" s="175"/>
      <c r="D45" s="176" t="s">
        <v>5</v>
      </c>
      <c r="E45" s="177">
        <f>E36+E20</f>
        <v>40314</v>
      </c>
    </row>
  </sheetData>
  <sheetProtection/>
  <mergeCells count="4">
    <mergeCell ref="B18:C18"/>
    <mergeCell ref="D18:D19"/>
    <mergeCell ref="E18:E19"/>
    <mergeCell ref="A18:A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77">
      <selection activeCell="A30" sqref="A30:F48"/>
    </sheetView>
  </sheetViews>
  <sheetFormatPr defaultColWidth="9.140625" defaultRowHeight="12.75"/>
  <cols>
    <col min="1" max="1" width="6.00390625" style="0" customWidth="1"/>
    <col min="2" max="2" width="41.8515625" style="0" customWidth="1"/>
    <col min="3" max="3" width="10.57421875" style="0" customWidth="1"/>
    <col min="4" max="4" width="11.421875" style="0" customWidth="1"/>
    <col min="5" max="5" width="8.421875" style="0" customWidth="1"/>
    <col min="6" max="6" width="8.57421875" style="0" customWidth="1"/>
  </cols>
  <sheetData>
    <row r="1" spans="1:6" ht="12.75">
      <c r="A1" s="3"/>
      <c r="B1" s="3"/>
      <c r="C1" s="3"/>
      <c r="D1" s="229" t="s">
        <v>620</v>
      </c>
      <c r="E1" s="229"/>
      <c r="F1" s="229"/>
    </row>
    <row r="2" spans="1:6" ht="12.75">
      <c r="A2" s="3"/>
      <c r="B2" s="3"/>
      <c r="C2" s="3"/>
      <c r="D2" s="230" t="s">
        <v>333</v>
      </c>
      <c r="E2" s="230"/>
      <c r="F2" s="230"/>
    </row>
    <row r="3" spans="1:7" ht="12.75">
      <c r="A3" s="3"/>
      <c r="B3" s="3"/>
      <c r="C3" s="3"/>
      <c r="D3" s="230" t="s">
        <v>266</v>
      </c>
      <c r="E3" s="230"/>
      <c r="F3" s="230"/>
      <c r="G3" s="216"/>
    </row>
    <row r="4" spans="1:6" ht="12.75">
      <c r="A4" s="3"/>
      <c r="B4" s="3"/>
      <c r="C4" s="3"/>
      <c r="D4" s="230" t="s">
        <v>236</v>
      </c>
      <c r="E4" s="230"/>
      <c r="F4" s="230"/>
    </row>
    <row r="5" spans="1:6" ht="12.75">
      <c r="A5" s="3"/>
      <c r="B5" s="3"/>
      <c r="C5" s="3"/>
      <c r="D5" s="230" t="s">
        <v>618</v>
      </c>
      <c r="E5" s="230"/>
      <c r="F5" s="230"/>
    </row>
    <row r="6" spans="1:6" ht="12.75">
      <c r="A6" s="3"/>
      <c r="B6" s="3"/>
      <c r="C6" s="3"/>
      <c r="D6" s="3"/>
      <c r="E6" s="128"/>
      <c r="F6" s="128"/>
    </row>
    <row r="7" spans="1:6" ht="12.75">
      <c r="A7" s="3"/>
      <c r="B7" s="3"/>
      <c r="C7" s="3"/>
      <c r="D7" s="3"/>
      <c r="E7" s="3"/>
      <c r="F7" s="3"/>
    </row>
    <row r="8" spans="1:6" ht="12.75">
      <c r="A8" s="3"/>
      <c r="B8" s="3"/>
      <c r="C8" s="3"/>
      <c r="D8" s="229" t="s">
        <v>316</v>
      </c>
      <c r="E8" s="229"/>
      <c r="F8" s="229"/>
    </row>
    <row r="9" spans="1:6" ht="12.75">
      <c r="A9" s="3"/>
      <c r="B9" s="3"/>
      <c r="C9" s="3"/>
      <c r="D9" s="230" t="s">
        <v>333</v>
      </c>
      <c r="E9" s="230"/>
      <c r="F9" s="230"/>
    </row>
    <row r="10" spans="1:6" ht="12.75">
      <c r="A10" s="3"/>
      <c r="B10" s="3"/>
      <c r="C10" s="3"/>
      <c r="D10" s="230" t="s">
        <v>266</v>
      </c>
      <c r="E10" s="230"/>
      <c r="F10" s="230"/>
    </row>
    <row r="11" spans="1:6" ht="12.75">
      <c r="A11" s="3"/>
      <c r="B11" s="3"/>
      <c r="C11" s="3"/>
      <c r="D11" s="230" t="s">
        <v>236</v>
      </c>
      <c r="E11" s="230"/>
      <c r="F11" s="230"/>
    </row>
    <row r="12" spans="1:6" ht="12.75">
      <c r="A12" s="3"/>
      <c r="B12" s="3"/>
      <c r="C12" s="3"/>
      <c r="D12" s="230" t="s">
        <v>619</v>
      </c>
      <c r="E12" s="230"/>
      <c r="F12" s="230"/>
    </row>
    <row r="13" spans="1:6" ht="12.75">
      <c r="A13" s="3"/>
      <c r="B13" s="3"/>
      <c r="C13" s="3"/>
      <c r="D13" s="3"/>
      <c r="E13" s="3"/>
      <c r="F13" s="3"/>
    </row>
    <row r="14" spans="1:6" ht="18.75">
      <c r="A14" s="3"/>
      <c r="B14" s="127" t="s">
        <v>271</v>
      </c>
      <c r="C14" s="127"/>
      <c r="D14" s="128"/>
      <c r="E14" s="81"/>
      <c r="F14" s="129"/>
    </row>
    <row r="15" spans="1:6" ht="18.75">
      <c r="A15" s="3"/>
      <c r="B15" s="130" t="s">
        <v>337</v>
      </c>
      <c r="C15" s="130"/>
      <c r="D15" s="129"/>
      <c r="E15" s="131"/>
      <c r="F15" s="129"/>
    </row>
    <row r="16" spans="1:6" ht="18.75">
      <c r="A16" s="3"/>
      <c r="B16" s="130" t="s">
        <v>272</v>
      </c>
      <c r="C16" s="130"/>
      <c r="D16" s="129"/>
      <c r="E16" s="131"/>
      <c r="F16" s="129"/>
    </row>
    <row r="17" spans="1:6" ht="18.75">
      <c r="A17" s="3"/>
      <c r="B17" s="130" t="s">
        <v>273</v>
      </c>
      <c r="C17" s="132"/>
      <c r="D17" s="129"/>
      <c r="E17" s="81"/>
      <c r="F17" s="133"/>
    </row>
    <row r="18" spans="1:6" ht="18.75" customHeight="1">
      <c r="A18" s="231" t="s">
        <v>633</v>
      </c>
      <c r="B18" s="231"/>
      <c r="C18" s="231"/>
      <c r="D18" s="231"/>
      <c r="E18" s="81"/>
      <c r="F18" s="133"/>
    </row>
    <row r="19" spans="1:6" ht="12.75">
      <c r="A19" s="3"/>
      <c r="B19" s="3"/>
      <c r="C19" s="14"/>
      <c r="D19" s="4"/>
      <c r="E19" s="3"/>
      <c r="F19" s="3"/>
    </row>
    <row r="20" spans="1:6" ht="12.75">
      <c r="A20" s="3"/>
      <c r="B20" s="14"/>
      <c r="C20" s="14"/>
      <c r="D20" s="4"/>
      <c r="E20" s="3"/>
      <c r="F20" s="15" t="s">
        <v>181</v>
      </c>
    </row>
    <row r="21" spans="1:6" ht="38.25">
      <c r="A21" s="85" t="s">
        <v>24</v>
      </c>
      <c r="B21" s="86" t="s">
        <v>34</v>
      </c>
      <c r="C21" s="86" t="s">
        <v>42</v>
      </c>
      <c r="D21" s="86" t="s">
        <v>39</v>
      </c>
      <c r="E21" s="86" t="s">
        <v>184</v>
      </c>
      <c r="F21" s="87" t="s">
        <v>180</v>
      </c>
    </row>
    <row r="22" spans="1:6" ht="39.75" customHeight="1">
      <c r="A22" s="119" t="s">
        <v>25</v>
      </c>
      <c r="B22" s="120" t="s">
        <v>58</v>
      </c>
      <c r="C22" s="116" t="s">
        <v>359</v>
      </c>
      <c r="D22" s="86"/>
      <c r="E22" s="86"/>
      <c r="F22" s="121">
        <f>F23+F26+F37+F45+F48</f>
        <v>25255.300000000003</v>
      </c>
    </row>
    <row r="23" spans="1:6" ht="39.75" customHeight="1">
      <c r="A23" s="119" t="s">
        <v>37</v>
      </c>
      <c r="B23" s="120" t="s">
        <v>98</v>
      </c>
      <c r="C23" s="116" t="s">
        <v>360</v>
      </c>
      <c r="D23" s="87"/>
      <c r="E23" s="87"/>
      <c r="F23" s="91">
        <f>F24</f>
        <v>1328</v>
      </c>
    </row>
    <row r="24" spans="1:6" ht="39.75" customHeight="1">
      <c r="A24" s="119" t="s">
        <v>35</v>
      </c>
      <c r="B24" s="88" t="s">
        <v>67</v>
      </c>
      <c r="C24" s="89" t="s">
        <v>66</v>
      </c>
      <c r="D24" s="134">
        <v>9910000110</v>
      </c>
      <c r="E24" s="90"/>
      <c r="F24" s="91">
        <f>F25</f>
        <v>1328</v>
      </c>
    </row>
    <row r="25" spans="1:6" ht="75" customHeight="1">
      <c r="A25" s="102" t="s">
        <v>114</v>
      </c>
      <c r="B25" s="92" t="s">
        <v>149</v>
      </c>
      <c r="C25" s="93" t="s">
        <v>66</v>
      </c>
      <c r="D25" s="135">
        <v>9910000110</v>
      </c>
      <c r="E25" s="94" t="s">
        <v>119</v>
      </c>
      <c r="F25" s="95">
        <f>'прил 3'!G24</f>
        <v>1328</v>
      </c>
    </row>
    <row r="26" spans="1:6" ht="54.75" customHeight="1">
      <c r="A26" s="119" t="s">
        <v>38</v>
      </c>
      <c r="B26" s="120" t="s">
        <v>107</v>
      </c>
      <c r="C26" s="116" t="s">
        <v>361</v>
      </c>
      <c r="D26" s="116"/>
      <c r="E26" s="87"/>
      <c r="F26" s="91">
        <f>F27+F29+F31+F35</f>
        <v>5163.1</v>
      </c>
    </row>
    <row r="27" spans="1:6" ht="44.25" customHeight="1">
      <c r="A27" s="119" t="s">
        <v>40</v>
      </c>
      <c r="B27" s="88" t="s">
        <v>392</v>
      </c>
      <c r="C27" s="89" t="s">
        <v>53</v>
      </c>
      <c r="D27" s="89" t="s">
        <v>393</v>
      </c>
      <c r="E27" s="90"/>
      <c r="F27" s="91">
        <f>F28</f>
        <v>1118.1</v>
      </c>
    </row>
    <row r="28" spans="1:6" ht="69.75" customHeight="1">
      <c r="A28" s="102" t="s">
        <v>343</v>
      </c>
      <c r="B28" s="92" t="s">
        <v>149</v>
      </c>
      <c r="C28" s="93" t="s">
        <v>53</v>
      </c>
      <c r="D28" s="93" t="s">
        <v>393</v>
      </c>
      <c r="E28" s="94" t="s">
        <v>119</v>
      </c>
      <c r="F28" s="95">
        <f>'прил 3'!G27</f>
        <v>1118.1</v>
      </c>
    </row>
    <row r="29" spans="1:6" ht="57" customHeight="1">
      <c r="A29" s="119" t="s">
        <v>41</v>
      </c>
      <c r="B29" s="88" t="s">
        <v>394</v>
      </c>
      <c r="C29" s="89" t="s">
        <v>53</v>
      </c>
      <c r="D29" s="89" t="s">
        <v>395</v>
      </c>
      <c r="E29" s="90"/>
      <c r="F29" s="91">
        <f>F30</f>
        <v>135.4</v>
      </c>
    </row>
    <row r="30" spans="1:6" ht="67.5" customHeight="1">
      <c r="A30" s="102" t="s">
        <v>198</v>
      </c>
      <c r="B30" s="92" t="s">
        <v>149</v>
      </c>
      <c r="C30" s="93" t="s">
        <v>53</v>
      </c>
      <c r="D30" s="93" t="s">
        <v>395</v>
      </c>
      <c r="E30" s="94" t="s">
        <v>119</v>
      </c>
      <c r="F30" s="95">
        <f>'прил 3'!G28</f>
        <v>135.4</v>
      </c>
    </row>
    <row r="31" spans="1:6" ht="39.75" customHeight="1">
      <c r="A31" s="119" t="s">
        <v>226</v>
      </c>
      <c r="B31" s="88" t="s">
        <v>396</v>
      </c>
      <c r="C31" s="89" t="s">
        <v>53</v>
      </c>
      <c r="D31" s="89" t="s">
        <v>397</v>
      </c>
      <c r="E31" s="90"/>
      <c r="F31" s="91">
        <f>F32+F33+F34</f>
        <v>3813.6</v>
      </c>
    </row>
    <row r="32" spans="1:6" ht="68.25" customHeight="1">
      <c r="A32" s="102" t="s">
        <v>226</v>
      </c>
      <c r="B32" s="92" t="s">
        <v>149</v>
      </c>
      <c r="C32" s="93" t="s">
        <v>53</v>
      </c>
      <c r="D32" s="93" t="s">
        <v>397</v>
      </c>
      <c r="E32" s="94" t="s">
        <v>119</v>
      </c>
      <c r="F32" s="95">
        <f>'прил 3'!G31</f>
        <v>2608.7</v>
      </c>
    </row>
    <row r="33" spans="1:6" ht="39.75" customHeight="1">
      <c r="A33" s="102" t="s">
        <v>227</v>
      </c>
      <c r="B33" s="92" t="s">
        <v>401</v>
      </c>
      <c r="C33" s="93" t="s">
        <v>53</v>
      </c>
      <c r="D33" s="93" t="s">
        <v>397</v>
      </c>
      <c r="E33" s="94" t="s">
        <v>120</v>
      </c>
      <c r="F33" s="95">
        <f>'прил 3'!G32</f>
        <v>1195.9</v>
      </c>
    </row>
    <row r="34" spans="1:6" ht="17.25" customHeight="1">
      <c r="A34" s="102" t="s">
        <v>228</v>
      </c>
      <c r="B34" s="92" t="s">
        <v>123</v>
      </c>
      <c r="C34" s="93" t="s">
        <v>53</v>
      </c>
      <c r="D34" s="93" t="s">
        <v>397</v>
      </c>
      <c r="E34" s="94" t="s">
        <v>121</v>
      </c>
      <c r="F34" s="95">
        <f>'прил 3'!G33</f>
        <v>9</v>
      </c>
    </row>
    <row r="35" spans="1:6" ht="51.75" customHeight="1">
      <c r="A35" s="119" t="s">
        <v>229</v>
      </c>
      <c r="B35" s="96" t="s">
        <v>398</v>
      </c>
      <c r="C35" s="89" t="s">
        <v>53</v>
      </c>
      <c r="D35" s="97" t="s">
        <v>565</v>
      </c>
      <c r="E35" s="94"/>
      <c r="F35" s="91">
        <f>F36</f>
        <v>96</v>
      </c>
    </row>
    <row r="36" spans="1:6" ht="12.75">
      <c r="A36" s="102" t="s">
        <v>230</v>
      </c>
      <c r="B36" s="92" t="s">
        <v>123</v>
      </c>
      <c r="C36" s="93" t="s">
        <v>53</v>
      </c>
      <c r="D36" s="98" t="s">
        <v>565</v>
      </c>
      <c r="E36" s="94" t="s">
        <v>121</v>
      </c>
      <c r="F36" s="95">
        <f>'прил 3'!G35</f>
        <v>96</v>
      </c>
    </row>
    <row r="37" spans="1:6" ht="57" customHeight="1">
      <c r="A37" s="119" t="s">
        <v>60</v>
      </c>
      <c r="B37" s="120" t="s">
        <v>97</v>
      </c>
      <c r="C37" s="116" t="s">
        <v>362</v>
      </c>
      <c r="D37" s="116"/>
      <c r="E37" s="87"/>
      <c r="F37" s="121">
        <f>F38+F42</f>
        <v>18680.7</v>
      </c>
    </row>
    <row r="38" spans="1:6" ht="37.5" customHeight="1">
      <c r="A38" s="119" t="s">
        <v>250</v>
      </c>
      <c r="B38" s="88" t="s">
        <v>403</v>
      </c>
      <c r="C38" s="89" t="s">
        <v>59</v>
      </c>
      <c r="D38" s="89" t="s">
        <v>404</v>
      </c>
      <c r="E38" s="90"/>
      <c r="F38" s="91">
        <f>F39+F40+F41</f>
        <v>17000</v>
      </c>
    </row>
    <row r="39" spans="1:6" ht="69.75" customHeight="1">
      <c r="A39" s="102" t="s">
        <v>251</v>
      </c>
      <c r="B39" s="92" t="s">
        <v>149</v>
      </c>
      <c r="C39" s="93" t="s">
        <v>59</v>
      </c>
      <c r="D39" s="93" t="s">
        <v>404</v>
      </c>
      <c r="E39" s="94" t="s">
        <v>119</v>
      </c>
      <c r="F39" s="95">
        <f>'прил 3'!G40</f>
        <v>13508.8</v>
      </c>
    </row>
    <row r="40" spans="1:6" ht="25.5">
      <c r="A40" s="102" t="s">
        <v>350</v>
      </c>
      <c r="B40" s="92" t="s">
        <v>401</v>
      </c>
      <c r="C40" s="93" t="s">
        <v>59</v>
      </c>
      <c r="D40" s="93" t="s">
        <v>404</v>
      </c>
      <c r="E40" s="94" t="s">
        <v>120</v>
      </c>
      <c r="F40" s="95">
        <f>'прил 3'!G41</f>
        <v>3471.2</v>
      </c>
    </row>
    <row r="41" spans="1:6" ht="12.75">
      <c r="A41" s="102" t="s">
        <v>636</v>
      </c>
      <c r="B41" s="92" t="s">
        <v>123</v>
      </c>
      <c r="C41" s="93" t="s">
        <v>59</v>
      </c>
      <c r="D41" s="93" t="s">
        <v>404</v>
      </c>
      <c r="E41" s="94" t="s">
        <v>121</v>
      </c>
      <c r="F41" s="95">
        <f>'прил 3'!G42</f>
        <v>20</v>
      </c>
    </row>
    <row r="42" spans="1:6" ht="68.25" customHeight="1">
      <c r="A42" s="119" t="s">
        <v>62</v>
      </c>
      <c r="B42" s="88" t="s">
        <v>244</v>
      </c>
      <c r="C42" s="89" t="s">
        <v>59</v>
      </c>
      <c r="D42" s="89" t="s">
        <v>406</v>
      </c>
      <c r="E42" s="99"/>
      <c r="F42" s="100">
        <f>F43+F44</f>
        <v>1680.7</v>
      </c>
    </row>
    <row r="43" spans="1:6" ht="63.75">
      <c r="A43" s="102" t="s">
        <v>65</v>
      </c>
      <c r="B43" s="92" t="s">
        <v>149</v>
      </c>
      <c r="C43" s="93" t="s">
        <v>59</v>
      </c>
      <c r="D43" s="93" t="s">
        <v>406</v>
      </c>
      <c r="E43" s="101">
        <v>100</v>
      </c>
      <c r="F43" s="95">
        <f>'прил 3'!G44</f>
        <v>1543.9</v>
      </c>
    </row>
    <row r="44" spans="1:6" ht="25.5">
      <c r="A44" s="102" t="s">
        <v>383</v>
      </c>
      <c r="B44" s="92" t="s">
        <v>401</v>
      </c>
      <c r="C44" s="93" t="s">
        <v>59</v>
      </c>
      <c r="D44" s="93" t="s">
        <v>406</v>
      </c>
      <c r="E44" s="101">
        <v>200</v>
      </c>
      <c r="F44" s="102">
        <f>'прил 3'!G45</f>
        <v>136.8</v>
      </c>
    </row>
    <row r="45" spans="1:6" ht="12.75">
      <c r="A45" s="119" t="s">
        <v>102</v>
      </c>
      <c r="B45" s="120" t="s">
        <v>125</v>
      </c>
      <c r="C45" s="116">
        <v>11</v>
      </c>
      <c r="D45" s="87"/>
      <c r="E45" s="87"/>
      <c r="F45" s="91">
        <v>70</v>
      </c>
    </row>
    <row r="46" spans="1:6" ht="39.75" customHeight="1">
      <c r="A46" s="124" t="s">
        <v>103</v>
      </c>
      <c r="B46" s="88" t="s">
        <v>410</v>
      </c>
      <c r="C46" s="89" t="s">
        <v>126</v>
      </c>
      <c r="D46" s="89" t="s">
        <v>412</v>
      </c>
      <c r="E46" s="94"/>
      <c r="F46" s="91">
        <v>70</v>
      </c>
    </row>
    <row r="47" spans="1:6" ht="12.75">
      <c r="A47" s="125" t="s">
        <v>252</v>
      </c>
      <c r="B47" s="92" t="s">
        <v>123</v>
      </c>
      <c r="C47" s="93" t="s">
        <v>126</v>
      </c>
      <c r="D47" s="93" t="s">
        <v>412</v>
      </c>
      <c r="E47" s="94" t="s">
        <v>121</v>
      </c>
      <c r="F47" s="95">
        <f>'прил 3'!G48</f>
        <v>70</v>
      </c>
    </row>
    <row r="48" spans="1:6" ht="32.25" customHeight="1">
      <c r="A48" s="87" t="s">
        <v>77</v>
      </c>
      <c r="B48" s="120" t="s">
        <v>61</v>
      </c>
      <c r="C48" s="116">
        <v>13</v>
      </c>
      <c r="D48" s="87"/>
      <c r="E48" s="86"/>
      <c r="F48" s="121">
        <f>F49+F51+F53</f>
        <v>13.5</v>
      </c>
    </row>
    <row r="49" spans="1:6" ht="63.75">
      <c r="A49" s="119" t="s">
        <v>358</v>
      </c>
      <c r="B49" s="88" t="s">
        <v>319</v>
      </c>
      <c r="C49" s="89" t="s">
        <v>78</v>
      </c>
      <c r="D49" s="89" t="s">
        <v>589</v>
      </c>
      <c r="E49" s="94"/>
      <c r="F49" s="91">
        <f>F50</f>
        <v>7.5</v>
      </c>
    </row>
    <row r="50" spans="1:6" ht="25.5">
      <c r="A50" s="102" t="s">
        <v>253</v>
      </c>
      <c r="B50" s="92" t="s">
        <v>401</v>
      </c>
      <c r="C50" s="93" t="s">
        <v>78</v>
      </c>
      <c r="D50" s="89" t="s">
        <v>589</v>
      </c>
      <c r="E50" s="94" t="s">
        <v>120</v>
      </c>
      <c r="F50" s="95">
        <f>'прил 3'!G50</f>
        <v>7.5</v>
      </c>
    </row>
    <row r="51" spans="1:6" ht="38.25">
      <c r="A51" s="116" t="s">
        <v>543</v>
      </c>
      <c r="B51" s="88" t="s">
        <v>414</v>
      </c>
      <c r="C51" s="89" t="s">
        <v>78</v>
      </c>
      <c r="D51" s="89" t="s">
        <v>566</v>
      </c>
      <c r="E51" s="90"/>
      <c r="F51" s="91">
        <f>'прил 3'!G52</f>
        <v>5</v>
      </c>
    </row>
    <row r="52" spans="1:6" ht="25.5">
      <c r="A52" s="117" t="s">
        <v>544</v>
      </c>
      <c r="B52" s="92" t="s">
        <v>401</v>
      </c>
      <c r="C52" s="93" t="s">
        <v>78</v>
      </c>
      <c r="D52" s="93" t="s">
        <v>566</v>
      </c>
      <c r="E52" s="94" t="s">
        <v>120</v>
      </c>
      <c r="F52" s="95">
        <v>5</v>
      </c>
    </row>
    <row r="53" spans="1:6" ht="102">
      <c r="A53" s="116" t="s">
        <v>545</v>
      </c>
      <c r="B53" s="88" t="s">
        <v>418</v>
      </c>
      <c r="C53" s="89" t="s">
        <v>78</v>
      </c>
      <c r="D53" s="89" t="s">
        <v>419</v>
      </c>
      <c r="E53" s="90"/>
      <c r="F53" s="91">
        <f>F54</f>
        <v>1</v>
      </c>
    </row>
    <row r="54" spans="1:6" ht="25.5">
      <c r="A54" s="117" t="s">
        <v>546</v>
      </c>
      <c r="B54" s="92" t="s">
        <v>401</v>
      </c>
      <c r="C54" s="93" t="s">
        <v>78</v>
      </c>
      <c r="D54" s="93" t="s">
        <v>419</v>
      </c>
      <c r="E54" s="94" t="s">
        <v>120</v>
      </c>
      <c r="F54" s="95">
        <f>'прил 3'!G55</f>
        <v>1</v>
      </c>
    </row>
    <row r="55" spans="1:6" ht="25.5">
      <c r="A55" s="87" t="s">
        <v>26</v>
      </c>
      <c r="B55" s="120" t="s">
        <v>55</v>
      </c>
      <c r="C55" s="116" t="s">
        <v>361</v>
      </c>
      <c r="D55" s="86"/>
      <c r="E55" s="86"/>
      <c r="F55" s="121">
        <f>F56</f>
        <v>5</v>
      </c>
    </row>
    <row r="56" spans="1:6" ht="51">
      <c r="A56" s="116" t="s">
        <v>36</v>
      </c>
      <c r="B56" s="120" t="s">
        <v>79</v>
      </c>
      <c r="C56" s="116" t="s">
        <v>364</v>
      </c>
      <c r="D56" s="87"/>
      <c r="E56" s="103"/>
      <c r="F56" s="91">
        <f>F57</f>
        <v>5</v>
      </c>
    </row>
    <row r="57" spans="1:6" ht="89.25">
      <c r="A57" s="116" t="s">
        <v>115</v>
      </c>
      <c r="B57" s="104" t="s">
        <v>420</v>
      </c>
      <c r="C57" s="89" t="s">
        <v>54</v>
      </c>
      <c r="D57" s="89" t="s">
        <v>421</v>
      </c>
      <c r="E57" s="105"/>
      <c r="F57" s="91">
        <f>F58</f>
        <v>5</v>
      </c>
    </row>
    <row r="58" spans="1:6" ht="25.5">
      <c r="A58" s="117" t="s">
        <v>342</v>
      </c>
      <c r="B58" s="92" t="s">
        <v>401</v>
      </c>
      <c r="C58" s="93" t="s">
        <v>54</v>
      </c>
      <c r="D58" s="93" t="s">
        <v>421</v>
      </c>
      <c r="E58" s="94" t="s">
        <v>120</v>
      </c>
      <c r="F58" s="95">
        <f>'прил 3'!G59</f>
        <v>5</v>
      </c>
    </row>
    <row r="59" spans="1:6" ht="12.75">
      <c r="A59" s="116" t="s">
        <v>27</v>
      </c>
      <c r="B59" s="120" t="s">
        <v>100</v>
      </c>
      <c r="C59" s="116" t="s">
        <v>362</v>
      </c>
      <c r="D59" s="86"/>
      <c r="E59" s="86"/>
      <c r="F59" s="121">
        <f>F60+F63</f>
        <v>200</v>
      </c>
    </row>
    <row r="60" spans="1:6" ht="12.75">
      <c r="A60" s="87" t="s">
        <v>45</v>
      </c>
      <c r="B60" s="120" t="s">
        <v>104</v>
      </c>
      <c r="C60" s="116" t="s">
        <v>359</v>
      </c>
      <c r="D60" s="86"/>
      <c r="E60" s="86"/>
      <c r="F60" s="121">
        <f>F61</f>
        <v>194</v>
      </c>
    </row>
    <row r="61" spans="1:6" ht="54.75" customHeight="1">
      <c r="A61" s="87" t="s">
        <v>89</v>
      </c>
      <c r="B61" s="88" t="s">
        <v>426</v>
      </c>
      <c r="C61" s="89" t="s">
        <v>101</v>
      </c>
      <c r="D61" s="89" t="s">
        <v>427</v>
      </c>
      <c r="E61" s="94"/>
      <c r="F61" s="136">
        <f>F62</f>
        <v>194</v>
      </c>
    </row>
    <row r="62" spans="1:6" ht="25.5">
      <c r="A62" s="102" t="s">
        <v>170</v>
      </c>
      <c r="B62" s="92" t="s">
        <v>318</v>
      </c>
      <c r="C62" s="93" t="s">
        <v>101</v>
      </c>
      <c r="D62" s="93" t="s">
        <v>427</v>
      </c>
      <c r="E62" s="94" t="s">
        <v>120</v>
      </c>
      <c r="F62" s="215">
        <f>'прил 3'!G62</f>
        <v>194</v>
      </c>
    </row>
    <row r="63" spans="1:6" ht="35.25" customHeight="1">
      <c r="A63" s="87" t="s">
        <v>351</v>
      </c>
      <c r="B63" s="120" t="s">
        <v>352</v>
      </c>
      <c r="C63" s="116">
        <v>12</v>
      </c>
      <c r="D63" s="86"/>
      <c r="E63" s="86"/>
      <c r="F63" s="91">
        <f>F64</f>
        <v>6</v>
      </c>
    </row>
    <row r="64" spans="1:6" ht="63.75" customHeight="1">
      <c r="A64" s="87" t="s">
        <v>353</v>
      </c>
      <c r="B64" s="88" t="s">
        <v>431</v>
      </c>
      <c r="C64" s="89" t="s">
        <v>365</v>
      </c>
      <c r="D64" s="49" t="s">
        <v>568</v>
      </c>
      <c r="E64" s="94"/>
      <c r="F64" s="91">
        <f>F65</f>
        <v>6</v>
      </c>
    </row>
    <row r="65" spans="1:6" ht="25.5">
      <c r="A65" s="102" t="s">
        <v>354</v>
      </c>
      <c r="B65" s="92" t="s">
        <v>318</v>
      </c>
      <c r="C65" s="93" t="s">
        <v>365</v>
      </c>
      <c r="D65" s="47" t="s">
        <v>568</v>
      </c>
      <c r="E65" s="94" t="s">
        <v>120</v>
      </c>
      <c r="F65" s="95">
        <f>'прил 3'!G65</f>
        <v>6</v>
      </c>
    </row>
    <row r="66" spans="1:6" ht="12.75">
      <c r="A66" s="87" t="s">
        <v>32</v>
      </c>
      <c r="B66" s="120" t="s">
        <v>116</v>
      </c>
      <c r="C66" s="116" t="s">
        <v>366</v>
      </c>
      <c r="D66" s="86"/>
      <c r="E66" s="86"/>
      <c r="F66" s="121">
        <f>F68+F81</f>
        <v>5258.9</v>
      </c>
    </row>
    <row r="67" spans="1:6" ht="12.75">
      <c r="A67" s="87" t="s">
        <v>46</v>
      </c>
      <c r="B67" s="120" t="s">
        <v>7</v>
      </c>
      <c r="C67" s="116" t="s">
        <v>361</v>
      </c>
      <c r="D67" s="103"/>
      <c r="E67" s="106"/>
      <c r="F67" s="91">
        <f>F68+F81</f>
        <v>5258.9</v>
      </c>
    </row>
    <row r="68" spans="1:6" ht="39.75" customHeight="1">
      <c r="A68" s="87" t="s">
        <v>51</v>
      </c>
      <c r="B68" s="88" t="s">
        <v>435</v>
      </c>
      <c r="C68" s="89" t="s">
        <v>6</v>
      </c>
      <c r="D68" s="89" t="s">
        <v>436</v>
      </c>
      <c r="E68" s="99"/>
      <c r="F68" s="91">
        <f>F69+F71+F73+F75+F77+F79</f>
        <v>3968.3999999999996</v>
      </c>
    </row>
    <row r="69" spans="1:6" ht="62.25" customHeight="1">
      <c r="A69" s="119" t="s">
        <v>99</v>
      </c>
      <c r="B69" s="88" t="s">
        <v>437</v>
      </c>
      <c r="C69" s="89" t="s">
        <v>6</v>
      </c>
      <c r="D69" s="89" t="s">
        <v>438</v>
      </c>
      <c r="E69" s="99"/>
      <c r="F69" s="91">
        <f>F70</f>
        <v>3445.7</v>
      </c>
    </row>
    <row r="70" spans="1:6" ht="25.5">
      <c r="A70" s="102" t="s">
        <v>547</v>
      </c>
      <c r="B70" s="92" t="s">
        <v>401</v>
      </c>
      <c r="C70" s="93" t="s">
        <v>6</v>
      </c>
      <c r="D70" s="93" t="s">
        <v>438</v>
      </c>
      <c r="E70" s="101">
        <v>200</v>
      </c>
      <c r="F70" s="91">
        <f>'прил 3'!G70</f>
        <v>3445.7</v>
      </c>
    </row>
    <row r="71" spans="1:6" ht="48" customHeight="1">
      <c r="A71" s="102" t="s">
        <v>548</v>
      </c>
      <c r="B71" s="88" t="s">
        <v>537</v>
      </c>
      <c r="C71" s="89" t="s">
        <v>6</v>
      </c>
      <c r="D71" s="89" t="s">
        <v>439</v>
      </c>
      <c r="E71" s="107"/>
      <c r="F71" s="91">
        <f>F72</f>
        <v>98.2</v>
      </c>
    </row>
    <row r="72" spans="1:6" ht="25.5">
      <c r="A72" s="102" t="s">
        <v>549</v>
      </c>
      <c r="B72" s="92" t="s">
        <v>401</v>
      </c>
      <c r="C72" s="93" t="s">
        <v>6</v>
      </c>
      <c r="D72" s="93" t="s">
        <v>439</v>
      </c>
      <c r="E72" s="101">
        <v>200</v>
      </c>
      <c r="F72" s="91">
        <f>'прил 3'!G73</f>
        <v>98.2</v>
      </c>
    </row>
    <row r="73" spans="1:6" ht="66" customHeight="1">
      <c r="A73" s="102" t="s">
        <v>552</v>
      </c>
      <c r="B73" s="88" t="s">
        <v>441</v>
      </c>
      <c r="C73" s="89" t="s">
        <v>6</v>
      </c>
      <c r="D73" s="89" t="s">
        <v>440</v>
      </c>
      <c r="E73" s="107"/>
      <c r="F73" s="91">
        <f>F74</f>
        <v>25.5</v>
      </c>
    </row>
    <row r="74" spans="1:6" ht="25.5">
      <c r="A74" s="102" t="s">
        <v>550</v>
      </c>
      <c r="B74" s="92" t="s">
        <v>401</v>
      </c>
      <c r="C74" s="93" t="s">
        <v>6</v>
      </c>
      <c r="D74" s="93" t="s">
        <v>440</v>
      </c>
      <c r="E74" s="101">
        <v>200</v>
      </c>
      <c r="F74" s="95">
        <f>'прил 3'!G75</f>
        <v>25.5</v>
      </c>
    </row>
    <row r="75" spans="1:6" ht="49.5" customHeight="1">
      <c r="A75" s="102" t="s">
        <v>635</v>
      </c>
      <c r="B75" s="88" t="s">
        <v>538</v>
      </c>
      <c r="C75" s="89" t="s">
        <v>6</v>
      </c>
      <c r="D75" s="89" t="s">
        <v>442</v>
      </c>
      <c r="E75" s="107"/>
      <c r="F75" s="91">
        <f>F76</f>
        <v>265.3</v>
      </c>
    </row>
    <row r="76" spans="1:6" ht="25.5">
      <c r="A76" s="102" t="s">
        <v>551</v>
      </c>
      <c r="B76" s="92" t="s">
        <v>401</v>
      </c>
      <c r="C76" s="93" t="s">
        <v>6</v>
      </c>
      <c r="D76" s="93" t="s">
        <v>442</v>
      </c>
      <c r="E76" s="101">
        <v>200</v>
      </c>
      <c r="F76" s="95">
        <f>'прил 3'!G77</f>
        <v>265.3</v>
      </c>
    </row>
    <row r="77" spans="1:6" ht="39.75" customHeight="1">
      <c r="A77" s="102"/>
      <c r="B77" s="88" t="s">
        <v>444</v>
      </c>
      <c r="C77" s="89" t="s">
        <v>6</v>
      </c>
      <c r="D77" s="89" t="s">
        <v>443</v>
      </c>
      <c r="E77" s="107"/>
      <c r="F77" s="91">
        <f>F78</f>
        <v>17.6</v>
      </c>
    </row>
    <row r="78" spans="1:6" ht="25.5">
      <c r="A78" s="102" t="s">
        <v>553</v>
      </c>
      <c r="B78" s="92" t="s">
        <v>401</v>
      </c>
      <c r="C78" s="93" t="s">
        <v>6</v>
      </c>
      <c r="D78" s="93" t="s">
        <v>443</v>
      </c>
      <c r="E78" s="101">
        <v>200</v>
      </c>
      <c r="F78" s="95">
        <f>'прил 3'!G79</f>
        <v>17.6</v>
      </c>
    </row>
    <row r="79" spans="1:6" ht="53.25" customHeight="1">
      <c r="A79" s="102"/>
      <c r="B79" s="88" t="s">
        <v>446</v>
      </c>
      <c r="C79" s="89" t="s">
        <v>6</v>
      </c>
      <c r="D79" s="89" t="s">
        <v>445</v>
      </c>
      <c r="E79" s="107"/>
      <c r="F79" s="91">
        <f>F80</f>
        <v>116.1</v>
      </c>
    </row>
    <row r="80" spans="1:6" ht="25.5">
      <c r="A80" s="102" t="s">
        <v>554</v>
      </c>
      <c r="B80" s="92" t="s">
        <v>401</v>
      </c>
      <c r="C80" s="93" t="s">
        <v>6</v>
      </c>
      <c r="D80" s="93" t="s">
        <v>445</v>
      </c>
      <c r="E80" s="101">
        <v>200</v>
      </c>
      <c r="F80" s="95">
        <f>'прил 3'!G81</f>
        <v>116.1</v>
      </c>
    </row>
    <row r="81" spans="1:6" ht="46.5" customHeight="1">
      <c r="A81" s="126" t="s">
        <v>50</v>
      </c>
      <c r="B81" s="88" t="s">
        <v>447</v>
      </c>
      <c r="C81" s="89" t="s">
        <v>6</v>
      </c>
      <c r="D81" s="108" t="s">
        <v>448</v>
      </c>
      <c r="E81" s="105"/>
      <c r="F81" s="91">
        <f>F82+F84+F86+F90+F88</f>
        <v>1290.5</v>
      </c>
    </row>
    <row r="82" spans="1:6" ht="51">
      <c r="A82" s="102" t="s">
        <v>555</v>
      </c>
      <c r="B82" s="88" t="s">
        <v>539</v>
      </c>
      <c r="C82" s="89" t="s">
        <v>6</v>
      </c>
      <c r="D82" s="108" t="s">
        <v>449</v>
      </c>
      <c r="E82" s="105"/>
      <c r="F82" s="91">
        <f>F83</f>
        <v>802.9</v>
      </c>
    </row>
    <row r="83" spans="1:6" ht="25.5">
      <c r="A83" s="102" t="s">
        <v>556</v>
      </c>
      <c r="B83" s="92" t="s">
        <v>401</v>
      </c>
      <c r="C83" s="93" t="s">
        <v>6</v>
      </c>
      <c r="D83" s="109" t="s">
        <v>449</v>
      </c>
      <c r="E83" s="101">
        <v>200</v>
      </c>
      <c r="F83" s="95">
        <f>'прил 3'!G84</f>
        <v>802.9</v>
      </c>
    </row>
    <row r="84" spans="1:6" ht="39.75" customHeight="1">
      <c r="A84" s="102" t="s">
        <v>557</v>
      </c>
      <c r="B84" s="88" t="s">
        <v>451</v>
      </c>
      <c r="C84" s="89" t="s">
        <v>6</v>
      </c>
      <c r="D84" s="108" t="s">
        <v>450</v>
      </c>
      <c r="E84" s="105"/>
      <c r="F84" s="91">
        <f>F85</f>
        <v>133.9</v>
      </c>
    </row>
    <row r="85" spans="1:6" ht="25.5">
      <c r="A85" s="102" t="s">
        <v>558</v>
      </c>
      <c r="B85" s="92" t="s">
        <v>401</v>
      </c>
      <c r="C85" s="93" t="s">
        <v>6</v>
      </c>
      <c r="D85" s="109" t="s">
        <v>450</v>
      </c>
      <c r="E85" s="101">
        <v>200</v>
      </c>
      <c r="F85" s="95">
        <f>'прил 3'!G86</f>
        <v>133.9</v>
      </c>
    </row>
    <row r="86" spans="1:6" ht="73.5" customHeight="1">
      <c r="A86" s="102" t="s">
        <v>559</v>
      </c>
      <c r="B86" s="88" t="s">
        <v>453</v>
      </c>
      <c r="C86" s="89" t="s">
        <v>6</v>
      </c>
      <c r="D86" s="108" t="s">
        <v>452</v>
      </c>
      <c r="E86" s="105"/>
      <c r="F86" s="91">
        <f>F87</f>
        <v>57.5</v>
      </c>
    </row>
    <row r="87" spans="1:6" ht="35.25" customHeight="1">
      <c r="A87" s="102" t="s">
        <v>560</v>
      </c>
      <c r="B87" s="92" t="s">
        <v>401</v>
      </c>
      <c r="C87" s="93" t="s">
        <v>6</v>
      </c>
      <c r="D87" s="109" t="s">
        <v>452</v>
      </c>
      <c r="E87" s="101">
        <v>200</v>
      </c>
      <c r="F87" s="95">
        <f>'прил 3'!G88</f>
        <v>57.5</v>
      </c>
    </row>
    <row r="88" spans="1:6" ht="103.5" customHeight="1">
      <c r="A88" s="102" t="s">
        <v>629</v>
      </c>
      <c r="B88" s="58" t="s">
        <v>625</v>
      </c>
      <c r="C88" s="49" t="s">
        <v>6</v>
      </c>
      <c r="D88" s="65" t="s">
        <v>626</v>
      </c>
      <c r="E88" s="65"/>
      <c r="F88" s="77">
        <f>F89</f>
        <v>1</v>
      </c>
    </row>
    <row r="89" spans="1:6" ht="35.25" customHeight="1">
      <c r="A89" s="102" t="s">
        <v>630</v>
      </c>
      <c r="B89" s="92" t="s">
        <v>401</v>
      </c>
      <c r="C89" s="93" t="s">
        <v>6</v>
      </c>
      <c r="D89" s="109" t="s">
        <v>626</v>
      </c>
      <c r="E89" s="101">
        <v>200</v>
      </c>
      <c r="F89" s="95">
        <f>'прил 3'!G90</f>
        <v>1</v>
      </c>
    </row>
    <row r="90" spans="1:6" ht="51">
      <c r="A90" s="102" t="s">
        <v>631</v>
      </c>
      <c r="B90" s="88" t="s">
        <v>540</v>
      </c>
      <c r="C90" s="89" t="s">
        <v>6</v>
      </c>
      <c r="D90" s="108" t="s">
        <v>454</v>
      </c>
      <c r="E90" s="105"/>
      <c r="F90" s="91">
        <f>F91</f>
        <v>295.2</v>
      </c>
    </row>
    <row r="91" spans="1:6" ht="25.5">
      <c r="A91" s="102" t="s">
        <v>632</v>
      </c>
      <c r="B91" s="92" t="s">
        <v>401</v>
      </c>
      <c r="C91" s="93" t="s">
        <v>6</v>
      </c>
      <c r="D91" s="109" t="s">
        <v>454</v>
      </c>
      <c r="E91" s="101">
        <v>200</v>
      </c>
      <c r="F91" s="95">
        <f>'прил 3'!G92</f>
        <v>295.2</v>
      </c>
    </row>
    <row r="92" spans="1:6" ht="12.75">
      <c r="A92" s="87" t="s">
        <v>33</v>
      </c>
      <c r="B92" s="120" t="s">
        <v>132</v>
      </c>
      <c r="C92" s="116" t="s">
        <v>367</v>
      </c>
      <c r="D92" s="119"/>
      <c r="E92" s="87"/>
      <c r="F92" s="91">
        <f>F93</f>
        <v>34.7</v>
      </c>
    </row>
    <row r="93" spans="1:6" ht="25.5">
      <c r="A93" s="87" t="s">
        <v>47</v>
      </c>
      <c r="B93" s="120" t="s">
        <v>134</v>
      </c>
      <c r="C93" s="116" t="s">
        <v>366</v>
      </c>
      <c r="D93" s="119"/>
      <c r="E93" s="87"/>
      <c r="F93" s="91">
        <f>F94</f>
        <v>34.7</v>
      </c>
    </row>
    <row r="94" spans="1:6" ht="63.75" customHeight="1">
      <c r="A94" s="87" t="s">
        <v>22</v>
      </c>
      <c r="B94" s="88" t="s">
        <v>476</v>
      </c>
      <c r="C94" s="89" t="s">
        <v>135</v>
      </c>
      <c r="D94" s="108" t="s">
        <v>569</v>
      </c>
      <c r="E94" s="110"/>
      <c r="F94" s="91">
        <f>F95</f>
        <v>34.7</v>
      </c>
    </row>
    <row r="95" spans="1:6" ht="25.5">
      <c r="A95" s="102" t="s">
        <v>171</v>
      </c>
      <c r="B95" s="92" t="s">
        <v>401</v>
      </c>
      <c r="C95" s="93" t="s">
        <v>135</v>
      </c>
      <c r="D95" s="109" t="s">
        <v>569</v>
      </c>
      <c r="E95" s="94" t="s">
        <v>120</v>
      </c>
      <c r="F95" s="95">
        <f>'прил 3'!G96</f>
        <v>34.7</v>
      </c>
    </row>
    <row r="96" spans="1:6" ht="12.75">
      <c r="A96" s="87" t="s">
        <v>28</v>
      </c>
      <c r="B96" s="120" t="s">
        <v>30</v>
      </c>
      <c r="C96" s="116" t="s">
        <v>363</v>
      </c>
      <c r="D96" s="87"/>
      <c r="E96" s="87"/>
      <c r="F96" s="91">
        <f>F97+F100+F103</f>
        <v>291.7</v>
      </c>
    </row>
    <row r="97" spans="1:6" ht="39.75" customHeight="1">
      <c r="A97" s="87" t="s">
        <v>48</v>
      </c>
      <c r="B97" s="120" t="s">
        <v>106</v>
      </c>
      <c r="C97" s="116" t="s">
        <v>366</v>
      </c>
      <c r="D97" s="87"/>
      <c r="E97" s="86"/>
      <c r="F97" s="91">
        <f>F98</f>
        <v>45.2</v>
      </c>
    </row>
    <row r="98" spans="1:6" ht="39.75" customHeight="1">
      <c r="A98" s="87" t="s">
        <v>49</v>
      </c>
      <c r="B98" s="111" t="s">
        <v>245</v>
      </c>
      <c r="C98" s="89" t="s">
        <v>105</v>
      </c>
      <c r="D98" s="89" t="s">
        <v>477</v>
      </c>
      <c r="E98" s="94"/>
      <c r="F98" s="91">
        <f>F99</f>
        <v>45.2</v>
      </c>
    </row>
    <row r="99" spans="1:6" ht="39.75" customHeight="1">
      <c r="A99" s="86" t="s">
        <v>172</v>
      </c>
      <c r="B99" s="92" t="s">
        <v>401</v>
      </c>
      <c r="C99" s="93" t="s">
        <v>105</v>
      </c>
      <c r="D99" s="93" t="s">
        <v>477</v>
      </c>
      <c r="E99" s="94" t="s">
        <v>120</v>
      </c>
      <c r="F99" s="95">
        <f>'прил 3'!G100</f>
        <v>45.2</v>
      </c>
    </row>
    <row r="100" spans="1:6" ht="12.75">
      <c r="A100" s="87" t="s">
        <v>173</v>
      </c>
      <c r="B100" s="120" t="s">
        <v>268</v>
      </c>
      <c r="C100" s="116" t="s">
        <v>363</v>
      </c>
      <c r="D100" s="87"/>
      <c r="E100" s="86"/>
      <c r="F100" s="91">
        <f>F101</f>
        <v>196</v>
      </c>
    </row>
    <row r="101" spans="1:6" ht="39.75" customHeight="1">
      <c r="A101" s="87" t="s">
        <v>174</v>
      </c>
      <c r="B101" s="88" t="s">
        <v>478</v>
      </c>
      <c r="C101" s="89" t="s">
        <v>57</v>
      </c>
      <c r="D101" s="89" t="s">
        <v>479</v>
      </c>
      <c r="E101" s="94"/>
      <c r="F101" s="91">
        <f>F102</f>
        <v>196</v>
      </c>
    </row>
    <row r="102" spans="1:6" ht="25.5">
      <c r="A102" s="86" t="s">
        <v>175</v>
      </c>
      <c r="B102" s="92" t="s">
        <v>401</v>
      </c>
      <c r="C102" s="93" t="s">
        <v>57</v>
      </c>
      <c r="D102" s="93" t="s">
        <v>479</v>
      </c>
      <c r="E102" s="94" t="s">
        <v>120</v>
      </c>
      <c r="F102" s="95">
        <f>'прил 3'!G103</f>
        <v>196</v>
      </c>
    </row>
    <row r="103" spans="1:6" ht="25.5">
      <c r="A103" s="87" t="s">
        <v>274</v>
      </c>
      <c r="B103" s="120" t="s">
        <v>269</v>
      </c>
      <c r="C103" s="116" t="s">
        <v>364</v>
      </c>
      <c r="D103" s="86"/>
      <c r="E103" s="86"/>
      <c r="F103" s="91">
        <f>F104+F106+F108+F110</f>
        <v>50.5</v>
      </c>
    </row>
    <row r="104" spans="1:6" ht="75.75" customHeight="1">
      <c r="A104" s="87" t="s">
        <v>275</v>
      </c>
      <c r="B104" s="88" t="s">
        <v>481</v>
      </c>
      <c r="C104" s="89" t="s">
        <v>270</v>
      </c>
      <c r="D104" s="89" t="s">
        <v>480</v>
      </c>
      <c r="E104" s="90"/>
      <c r="F104" s="91">
        <f>F105</f>
        <v>31.3</v>
      </c>
    </row>
    <row r="105" spans="1:6" ht="39.75" customHeight="1">
      <c r="A105" s="86" t="s">
        <v>276</v>
      </c>
      <c r="B105" s="92" t="s">
        <v>401</v>
      </c>
      <c r="C105" s="93" t="s">
        <v>270</v>
      </c>
      <c r="D105" s="93" t="s">
        <v>480</v>
      </c>
      <c r="E105" s="94" t="s">
        <v>120</v>
      </c>
      <c r="F105" s="95">
        <f>'прил 3'!G106</f>
        <v>31.3</v>
      </c>
    </row>
    <row r="106" spans="1:6" ht="77.25" customHeight="1">
      <c r="A106" s="87" t="s">
        <v>277</v>
      </c>
      <c r="B106" s="88" t="s">
        <v>483</v>
      </c>
      <c r="C106" s="89" t="s">
        <v>270</v>
      </c>
      <c r="D106" s="89" t="s">
        <v>482</v>
      </c>
      <c r="E106" s="90"/>
      <c r="F106" s="91">
        <f>F107</f>
        <v>5</v>
      </c>
    </row>
    <row r="107" spans="1:6" ht="25.5">
      <c r="A107" s="86" t="s">
        <v>278</v>
      </c>
      <c r="B107" s="92" t="s">
        <v>401</v>
      </c>
      <c r="C107" s="93" t="s">
        <v>270</v>
      </c>
      <c r="D107" s="93" t="s">
        <v>482</v>
      </c>
      <c r="E107" s="94" t="s">
        <v>120</v>
      </c>
      <c r="F107" s="95">
        <f>'прил 3'!G108</f>
        <v>5</v>
      </c>
    </row>
    <row r="108" spans="1:6" ht="88.5" customHeight="1">
      <c r="A108" s="87" t="s">
        <v>279</v>
      </c>
      <c r="B108" s="88" t="s">
        <v>485</v>
      </c>
      <c r="C108" s="89" t="s">
        <v>270</v>
      </c>
      <c r="D108" s="89" t="s">
        <v>486</v>
      </c>
      <c r="E108" s="105"/>
      <c r="F108" s="91">
        <f>F109</f>
        <v>13.2</v>
      </c>
    </row>
    <row r="109" spans="1:6" ht="33.75" customHeight="1">
      <c r="A109" s="86" t="s">
        <v>280</v>
      </c>
      <c r="B109" s="92" t="s">
        <v>401</v>
      </c>
      <c r="C109" s="93" t="s">
        <v>270</v>
      </c>
      <c r="D109" s="93" t="s">
        <v>486</v>
      </c>
      <c r="E109" s="94" t="s">
        <v>120</v>
      </c>
      <c r="F109" s="95">
        <f>'прил 3'!G110</f>
        <v>13.2</v>
      </c>
    </row>
    <row r="110" spans="1:6" ht="129" customHeight="1">
      <c r="A110" s="87" t="s">
        <v>347</v>
      </c>
      <c r="B110" s="88" t="s">
        <v>484</v>
      </c>
      <c r="C110" s="89" t="s">
        <v>270</v>
      </c>
      <c r="D110" s="89" t="s">
        <v>487</v>
      </c>
      <c r="E110" s="112"/>
      <c r="F110" s="91">
        <f>F111</f>
        <v>1</v>
      </c>
    </row>
    <row r="111" spans="1:6" ht="25.5">
      <c r="A111" s="86" t="s">
        <v>348</v>
      </c>
      <c r="B111" s="92" t="s">
        <v>401</v>
      </c>
      <c r="C111" s="93" t="s">
        <v>270</v>
      </c>
      <c r="D111" s="93" t="s">
        <v>487</v>
      </c>
      <c r="E111" s="94" t="s">
        <v>120</v>
      </c>
      <c r="F111" s="95">
        <f>'прил 3'!G112</f>
        <v>1</v>
      </c>
    </row>
    <row r="112" spans="1:6" ht="12.75">
      <c r="A112" s="87" t="s">
        <v>29</v>
      </c>
      <c r="B112" s="120" t="s">
        <v>137</v>
      </c>
      <c r="C112" s="116" t="s">
        <v>368</v>
      </c>
      <c r="D112" s="86"/>
      <c r="E112" s="86"/>
      <c r="F112" s="91">
        <f>F113</f>
        <v>15919.199999999999</v>
      </c>
    </row>
    <row r="113" spans="1:6" ht="12.75">
      <c r="A113" s="87" t="s">
        <v>44</v>
      </c>
      <c r="B113" s="120" t="s">
        <v>63</v>
      </c>
      <c r="C113" s="116" t="s">
        <v>359</v>
      </c>
      <c r="D113" s="87"/>
      <c r="E113" s="87"/>
      <c r="F113" s="91">
        <f>F114+F118+F120+F122+F124+F126</f>
        <v>15919.199999999999</v>
      </c>
    </row>
    <row r="114" spans="1:6" ht="39.75" customHeight="1">
      <c r="A114" s="87" t="s">
        <v>52</v>
      </c>
      <c r="B114" s="111" t="s">
        <v>504</v>
      </c>
      <c r="C114" s="89" t="s">
        <v>56</v>
      </c>
      <c r="D114" s="89" t="s">
        <v>505</v>
      </c>
      <c r="E114" s="94"/>
      <c r="F114" s="91">
        <f>F115+F116+F117</f>
        <v>12418.7</v>
      </c>
    </row>
    <row r="115" spans="1:6" ht="63.75">
      <c r="A115" s="86" t="s">
        <v>117</v>
      </c>
      <c r="B115" s="92" t="s">
        <v>149</v>
      </c>
      <c r="C115" s="93" t="s">
        <v>56</v>
      </c>
      <c r="D115" s="93" t="s">
        <v>505</v>
      </c>
      <c r="E115" s="94" t="s">
        <v>119</v>
      </c>
      <c r="F115" s="95">
        <f>'прил 3'!G116</f>
        <v>10313.2</v>
      </c>
    </row>
    <row r="116" spans="1:6" ht="25.5">
      <c r="A116" s="86" t="s">
        <v>254</v>
      </c>
      <c r="B116" s="92" t="s">
        <v>401</v>
      </c>
      <c r="C116" s="93" t="s">
        <v>56</v>
      </c>
      <c r="D116" s="93" t="s">
        <v>505</v>
      </c>
      <c r="E116" s="94" t="s">
        <v>120</v>
      </c>
      <c r="F116" s="95">
        <f>'прил 3'!G117</f>
        <v>2099.5</v>
      </c>
    </row>
    <row r="117" spans="1:6" ht="12.75">
      <c r="A117" s="86" t="s">
        <v>255</v>
      </c>
      <c r="B117" s="92" t="s">
        <v>123</v>
      </c>
      <c r="C117" s="93" t="s">
        <v>56</v>
      </c>
      <c r="D117" s="93" t="s">
        <v>505</v>
      </c>
      <c r="E117" s="94" t="s">
        <v>121</v>
      </c>
      <c r="F117" s="95">
        <f>'прил 3'!G118</f>
        <v>6</v>
      </c>
    </row>
    <row r="118" spans="1:6" ht="51.75" customHeight="1">
      <c r="A118" s="87" t="s">
        <v>176</v>
      </c>
      <c r="B118" s="88" t="s">
        <v>507</v>
      </c>
      <c r="C118" s="89" t="s">
        <v>56</v>
      </c>
      <c r="D118" s="89" t="s">
        <v>503</v>
      </c>
      <c r="E118" s="90"/>
      <c r="F118" s="91">
        <f>F119</f>
        <v>2572.8</v>
      </c>
    </row>
    <row r="119" spans="1:6" ht="25.5">
      <c r="A119" s="86" t="s">
        <v>177</v>
      </c>
      <c r="B119" s="92" t="s">
        <v>401</v>
      </c>
      <c r="C119" s="93" t="s">
        <v>56</v>
      </c>
      <c r="D119" s="93" t="s">
        <v>503</v>
      </c>
      <c r="E119" s="94" t="s">
        <v>120</v>
      </c>
      <c r="F119" s="95">
        <f>'прил 3'!G120</f>
        <v>2572.8</v>
      </c>
    </row>
    <row r="120" spans="1:6" ht="77.25" customHeight="1">
      <c r="A120" s="87" t="s">
        <v>178</v>
      </c>
      <c r="B120" s="88" t="s">
        <v>509</v>
      </c>
      <c r="C120" s="89" t="s">
        <v>56</v>
      </c>
      <c r="D120" s="89" t="s">
        <v>510</v>
      </c>
      <c r="E120" s="90"/>
      <c r="F120" s="91">
        <f>F121</f>
        <v>145</v>
      </c>
    </row>
    <row r="121" spans="1:6" ht="25.5">
      <c r="A121" s="86" t="s">
        <v>179</v>
      </c>
      <c r="B121" s="92" t="s">
        <v>401</v>
      </c>
      <c r="C121" s="93" t="s">
        <v>56</v>
      </c>
      <c r="D121" s="93" t="s">
        <v>510</v>
      </c>
      <c r="E121" s="94" t="s">
        <v>120</v>
      </c>
      <c r="F121" s="113">
        <f>'прил 3'!G122</f>
        <v>145</v>
      </c>
    </row>
    <row r="122" spans="1:6" ht="70.5" customHeight="1">
      <c r="A122" s="87" t="s">
        <v>240</v>
      </c>
      <c r="B122" s="88" t="s">
        <v>512</v>
      </c>
      <c r="C122" s="89" t="s">
        <v>56</v>
      </c>
      <c r="D122" s="89" t="s">
        <v>513</v>
      </c>
      <c r="E122" s="90"/>
      <c r="F122" s="91">
        <f>F123</f>
        <v>195</v>
      </c>
    </row>
    <row r="123" spans="1:6" ht="25.5">
      <c r="A123" s="86" t="s">
        <v>256</v>
      </c>
      <c r="B123" s="92" t="s">
        <v>318</v>
      </c>
      <c r="C123" s="93" t="s">
        <v>56</v>
      </c>
      <c r="D123" s="93" t="s">
        <v>513</v>
      </c>
      <c r="E123" s="94" t="s">
        <v>120</v>
      </c>
      <c r="F123" s="95">
        <f>'прил 3'!G124</f>
        <v>195</v>
      </c>
    </row>
    <row r="124" spans="1:6" ht="76.5" customHeight="1">
      <c r="A124" s="124" t="s">
        <v>257</v>
      </c>
      <c r="B124" s="88" t="s">
        <v>514</v>
      </c>
      <c r="C124" s="89" t="s">
        <v>56</v>
      </c>
      <c r="D124" s="89" t="s">
        <v>561</v>
      </c>
      <c r="E124" s="94"/>
      <c r="F124" s="91">
        <f>F125</f>
        <v>513.9</v>
      </c>
    </row>
    <row r="125" spans="1:6" ht="25.5">
      <c r="A125" s="86" t="s">
        <v>258</v>
      </c>
      <c r="B125" s="92" t="s">
        <v>318</v>
      </c>
      <c r="C125" s="93" t="s">
        <v>56</v>
      </c>
      <c r="D125" s="93" t="s">
        <v>561</v>
      </c>
      <c r="E125" s="94"/>
      <c r="F125" s="95">
        <f>'прил 3'!G126</f>
        <v>513.9</v>
      </c>
    </row>
    <row r="126" spans="1:6" ht="150.75" customHeight="1">
      <c r="A126" s="123" t="s">
        <v>563</v>
      </c>
      <c r="B126" s="88" t="s">
        <v>518</v>
      </c>
      <c r="C126" s="89" t="s">
        <v>56</v>
      </c>
      <c r="D126" s="89" t="s">
        <v>562</v>
      </c>
      <c r="E126" s="90"/>
      <c r="F126" s="91">
        <f>F127</f>
        <v>73.8</v>
      </c>
    </row>
    <row r="127" spans="1:6" ht="25.5">
      <c r="A127" s="86" t="s">
        <v>564</v>
      </c>
      <c r="B127" s="92" t="s">
        <v>127</v>
      </c>
      <c r="C127" s="93" t="s">
        <v>56</v>
      </c>
      <c r="D127" s="93" t="s">
        <v>562</v>
      </c>
      <c r="E127" s="94" t="s">
        <v>120</v>
      </c>
      <c r="F127" s="113">
        <f>'прил 3'!G128</f>
        <v>73.8</v>
      </c>
    </row>
    <row r="128" spans="1:6" ht="12.75">
      <c r="A128" s="87" t="s">
        <v>0</v>
      </c>
      <c r="B128" s="120" t="s">
        <v>31</v>
      </c>
      <c r="C128" s="116">
        <v>10</v>
      </c>
      <c r="D128" s="86"/>
      <c r="E128" s="86"/>
      <c r="F128" s="91">
        <f>F129+F135+F132</f>
        <v>4372.900000000001</v>
      </c>
    </row>
    <row r="129" spans="1:6" ht="12.75">
      <c r="A129" s="87" t="s">
        <v>1</v>
      </c>
      <c r="B129" s="120" t="s">
        <v>345</v>
      </c>
      <c r="C129" s="116" t="s">
        <v>359</v>
      </c>
      <c r="D129" s="87"/>
      <c r="E129" s="87"/>
      <c r="F129" s="91">
        <f>F130</f>
        <v>303.2</v>
      </c>
    </row>
    <row r="130" spans="1:6" ht="39.75" customHeight="1">
      <c r="A130" s="87" t="s">
        <v>108</v>
      </c>
      <c r="B130" s="88" t="s">
        <v>524</v>
      </c>
      <c r="C130" s="89" t="s">
        <v>344</v>
      </c>
      <c r="D130" s="89" t="s">
        <v>387</v>
      </c>
      <c r="E130" s="90"/>
      <c r="F130" s="91">
        <f>F131</f>
        <v>303.2</v>
      </c>
    </row>
    <row r="131" spans="1:6" ht="25.5">
      <c r="A131" s="86" t="s">
        <v>341</v>
      </c>
      <c r="B131" s="92" t="s">
        <v>525</v>
      </c>
      <c r="C131" s="93" t="s">
        <v>344</v>
      </c>
      <c r="D131" s="93" t="s">
        <v>387</v>
      </c>
      <c r="E131" s="94" t="s">
        <v>122</v>
      </c>
      <c r="F131" s="95">
        <f>'прил 3'!G132</f>
        <v>303.2</v>
      </c>
    </row>
    <row r="132" spans="1:6" ht="12.75">
      <c r="A132" s="87" t="s">
        <v>2</v>
      </c>
      <c r="B132" s="88" t="s">
        <v>87</v>
      </c>
      <c r="C132" s="89" t="s">
        <v>361</v>
      </c>
      <c r="D132" s="89"/>
      <c r="E132" s="90"/>
      <c r="F132" s="91">
        <f>F133</f>
        <v>2343.3</v>
      </c>
    </row>
    <row r="133" spans="1:6" ht="39.75" customHeight="1">
      <c r="A133" s="87" t="s">
        <v>374</v>
      </c>
      <c r="B133" s="88" t="s">
        <v>526</v>
      </c>
      <c r="C133" s="89" t="s">
        <v>88</v>
      </c>
      <c r="D133" s="134" t="s">
        <v>386</v>
      </c>
      <c r="E133" s="90"/>
      <c r="F133" s="91">
        <f>F134</f>
        <v>2343.3</v>
      </c>
    </row>
    <row r="134" spans="1:6" ht="25.5">
      <c r="A134" s="86" t="s">
        <v>375</v>
      </c>
      <c r="B134" s="92" t="s">
        <v>525</v>
      </c>
      <c r="C134" s="93" t="s">
        <v>88</v>
      </c>
      <c r="D134" s="93" t="s">
        <v>386</v>
      </c>
      <c r="E134" s="94" t="s">
        <v>122</v>
      </c>
      <c r="F134" s="95">
        <f>'прил 3'!G135</f>
        <v>2343.3</v>
      </c>
    </row>
    <row r="135" spans="1:6" ht="12.75">
      <c r="A135" s="87" t="s">
        <v>590</v>
      </c>
      <c r="B135" s="120" t="s">
        <v>8</v>
      </c>
      <c r="C135" s="116" t="s">
        <v>362</v>
      </c>
      <c r="D135" s="86"/>
      <c r="E135" s="86"/>
      <c r="F135" s="91">
        <f>F136+F138+F140</f>
        <v>1726.4</v>
      </c>
    </row>
    <row r="136" spans="1:6" ht="72" customHeight="1">
      <c r="A136" s="87" t="s">
        <v>591</v>
      </c>
      <c r="B136" s="88" t="s">
        <v>141</v>
      </c>
      <c r="C136" s="89" t="s">
        <v>64</v>
      </c>
      <c r="D136" s="89" t="s">
        <v>530</v>
      </c>
      <c r="E136" s="99"/>
      <c r="F136" s="91">
        <f>F137</f>
        <v>1081.4</v>
      </c>
    </row>
    <row r="137" spans="1:6" ht="25.5">
      <c r="A137" s="86" t="s">
        <v>592</v>
      </c>
      <c r="B137" s="92" t="s">
        <v>169</v>
      </c>
      <c r="C137" s="93" t="s">
        <v>64</v>
      </c>
      <c r="D137" s="93" t="s">
        <v>530</v>
      </c>
      <c r="E137" s="94" t="s">
        <v>122</v>
      </c>
      <c r="F137" s="95">
        <f>'прил 3'!G138</f>
        <v>1081.4</v>
      </c>
    </row>
    <row r="138" spans="1:6" ht="67.5" customHeight="1">
      <c r="A138" s="87" t="s">
        <v>593</v>
      </c>
      <c r="B138" s="88" t="s">
        <v>142</v>
      </c>
      <c r="C138" s="89" t="s">
        <v>64</v>
      </c>
      <c r="D138" s="89" t="s">
        <v>531</v>
      </c>
      <c r="E138" s="114"/>
      <c r="F138" s="115">
        <f>F139</f>
        <v>644.4</v>
      </c>
    </row>
    <row r="139" spans="1:6" ht="25.5">
      <c r="A139" s="86" t="s">
        <v>594</v>
      </c>
      <c r="B139" s="92" t="s">
        <v>169</v>
      </c>
      <c r="C139" s="93" t="s">
        <v>64</v>
      </c>
      <c r="D139" s="93" t="s">
        <v>531</v>
      </c>
      <c r="E139" s="94" t="s">
        <v>122</v>
      </c>
      <c r="F139" s="113">
        <f>'прил 3'!G140</f>
        <v>644.4</v>
      </c>
    </row>
    <row r="140" spans="1:6" ht="38.25">
      <c r="A140" s="87" t="s">
        <v>595</v>
      </c>
      <c r="B140" s="88" t="s">
        <v>529</v>
      </c>
      <c r="C140" s="89" t="s">
        <v>64</v>
      </c>
      <c r="D140" s="116" t="s">
        <v>404</v>
      </c>
      <c r="E140" s="114"/>
      <c r="F140" s="115">
        <f>F141</f>
        <v>0.6</v>
      </c>
    </row>
    <row r="141" spans="1:6" ht="25.5">
      <c r="A141" s="86" t="s">
        <v>596</v>
      </c>
      <c r="B141" s="92" t="s">
        <v>525</v>
      </c>
      <c r="C141" s="93" t="s">
        <v>64</v>
      </c>
      <c r="D141" s="117" t="s">
        <v>404</v>
      </c>
      <c r="E141" s="94" t="s">
        <v>119</v>
      </c>
      <c r="F141" s="113">
        <f>'прил 3'!G142</f>
        <v>0.6</v>
      </c>
    </row>
    <row r="142" spans="1:6" ht="12.75">
      <c r="A142" s="87" t="s">
        <v>109</v>
      </c>
      <c r="B142" s="120" t="s">
        <v>143</v>
      </c>
      <c r="C142" s="116">
        <v>11</v>
      </c>
      <c r="D142" s="86"/>
      <c r="E142" s="86"/>
      <c r="F142" s="91">
        <f>F143</f>
        <v>317.6</v>
      </c>
    </row>
    <row r="143" spans="1:6" ht="12.75">
      <c r="A143" s="116" t="s">
        <v>220</v>
      </c>
      <c r="B143" s="120" t="s">
        <v>80</v>
      </c>
      <c r="C143" s="116" t="s">
        <v>359</v>
      </c>
      <c r="D143" s="87"/>
      <c r="E143" s="87"/>
      <c r="F143" s="91">
        <f>F144</f>
        <v>317.6</v>
      </c>
    </row>
    <row r="144" spans="1:6" ht="114.75">
      <c r="A144" s="116" t="s">
        <v>357</v>
      </c>
      <c r="B144" s="88" t="s">
        <v>521</v>
      </c>
      <c r="C144" s="89" t="s">
        <v>81</v>
      </c>
      <c r="D144" s="49" t="s">
        <v>570</v>
      </c>
      <c r="E144" s="90"/>
      <c r="F144" s="91">
        <f>F145</f>
        <v>317.6</v>
      </c>
    </row>
    <row r="145" spans="1:6" ht="25.5">
      <c r="A145" s="86" t="s">
        <v>110</v>
      </c>
      <c r="B145" s="92" t="s">
        <v>318</v>
      </c>
      <c r="C145" s="93" t="s">
        <v>81</v>
      </c>
      <c r="D145" s="47" t="s">
        <v>570</v>
      </c>
      <c r="E145" s="94" t="s">
        <v>120</v>
      </c>
      <c r="F145" s="113">
        <f>'прил 3'!G146</f>
        <v>317.6</v>
      </c>
    </row>
    <row r="146" spans="1:6" ht="12.75">
      <c r="A146" s="87" t="s">
        <v>193</v>
      </c>
      <c r="B146" s="120" t="s">
        <v>187</v>
      </c>
      <c r="C146" s="116" t="s">
        <v>369</v>
      </c>
      <c r="D146" s="86"/>
      <c r="E146" s="86"/>
      <c r="F146" s="91">
        <f>F147</f>
        <v>1352.7</v>
      </c>
    </row>
    <row r="147" spans="1:6" ht="12.75">
      <c r="A147" s="122" t="s">
        <v>221</v>
      </c>
      <c r="B147" s="120" t="s">
        <v>189</v>
      </c>
      <c r="C147" s="116" t="s">
        <v>360</v>
      </c>
      <c r="D147" s="87"/>
      <c r="E147" s="87"/>
      <c r="F147" s="91">
        <f>F148</f>
        <v>1352.7</v>
      </c>
    </row>
    <row r="148" spans="1:6" ht="76.5">
      <c r="A148" s="123" t="s">
        <v>356</v>
      </c>
      <c r="B148" s="118" t="s">
        <v>523</v>
      </c>
      <c r="C148" s="89" t="s">
        <v>186</v>
      </c>
      <c r="D148" s="89" t="s">
        <v>522</v>
      </c>
      <c r="E148" s="94"/>
      <c r="F148" s="91">
        <f>F149</f>
        <v>1352.7</v>
      </c>
    </row>
    <row r="149" spans="1:6" ht="25.5">
      <c r="A149" s="86" t="s">
        <v>194</v>
      </c>
      <c r="B149" s="92" t="s">
        <v>318</v>
      </c>
      <c r="C149" s="93" t="s">
        <v>186</v>
      </c>
      <c r="D149" s="93" t="s">
        <v>522</v>
      </c>
      <c r="E149" s="94" t="s">
        <v>120</v>
      </c>
      <c r="F149" s="95">
        <f>'прил 3'!G150</f>
        <v>1352.7</v>
      </c>
    </row>
    <row r="150" spans="1:6" ht="12.75">
      <c r="A150" s="103"/>
      <c r="B150" s="103" t="s">
        <v>259</v>
      </c>
      <c r="C150" s="120"/>
      <c r="D150" s="87"/>
      <c r="E150" s="87"/>
      <c r="F150" s="121">
        <f>F146+F142+F128+F112+F96+F92+F66+F59+F55+F22</f>
        <v>53008.00000000001</v>
      </c>
    </row>
  </sheetData>
  <sheetProtection/>
  <mergeCells count="11">
    <mergeCell ref="D11:F11"/>
    <mergeCell ref="D12:F12"/>
    <mergeCell ref="A18:D18"/>
    <mergeCell ref="D3:F3"/>
    <mergeCell ref="D2:F2"/>
    <mergeCell ref="D1:F1"/>
    <mergeCell ref="D4:F4"/>
    <mergeCell ref="D5:F5"/>
    <mergeCell ref="D8:F8"/>
    <mergeCell ref="D9:F9"/>
    <mergeCell ref="D10:F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4"/>
  <sheetViews>
    <sheetView zoomScalePageLayoutView="0" workbookViewId="0" topLeftCell="A144">
      <selection activeCell="G152" sqref="G152:I154"/>
    </sheetView>
  </sheetViews>
  <sheetFormatPr defaultColWidth="9.140625" defaultRowHeight="12.75"/>
  <cols>
    <col min="1" max="1" width="6.140625" style="0" customWidth="1"/>
    <col min="2" max="2" width="38.00390625" style="0" customWidth="1"/>
    <col min="5" max="5" width="11.28125" style="0" customWidth="1"/>
    <col min="6" max="6" width="6.28125" style="0" customWidth="1"/>
    <col min="7" max="7" width="8.00390625" style="0" customWidth="1"/>
  </cols>
  <sheetData>
    <row r="1" spans="1:7" s="5" customFormat="1" ht="12.75">
      <c r="A1" s="128"/>
      <c r="B1" s="208"/>
      <c r="C1" s="128"/>
      <c r="D1" s="128"/>
      <c r="E1" s="127" t="s">
        <v>617</v>
      </c>
      <c r="F1" s="128"/>
      <c r="G1" s="128"/>
    </row>
    <row r="2" spans="1:7" s="5" customFormat="1" ht="12.75">
      <c r="A2" s="128"/>
      <c r="B2" s="128"/>
      <c r="C2" s="128"/>
      <c r="D2" s="128"/>
      <c r="E2" s="128" t="s">
        <v>333</v>
      </c>
      <c r="F2" s="128"/>
      <c r="G2" s="128"/>
    </row>
    <row r="3" spans="1:7" s="5" customFormat="1" ht="12.75">
      <c r="A3" s="128"/>
      <c r="B3" s="128"/>
      <c r="C3" s="128"/>
      <c r="D3" s="128"/>
      <c r="E3" s="128" t="s">
        <v>266</v>
      </c>
      <c r="F3" s="128"/>
      <c r="G3" s="128"/>
    </row>
    <row r="4" spans="1:7" s="5" customFormat="1" ht="12.75">
      <c r="A4" s="128"/>
      <c r="B4" s="128"/>
      <c r="C4" s="128"/>
      <c r="D4" s="128"/>
      <c r="E4" s="128" t="s">
        <v>236</v>
      </c>
      <c r="F4" s="128"/>
      <c r="G4" s="128"/>
    </row>
    <row r="5" spans="1:7" s="5" customFormat="1" ht="12.75">
      <c r="A5" s="128"/>
      <c r="B5" s="128"/>
      <c r="C5" s="128"/>
      <c r="D5" s="128"/>
      <c r="E5" s="128" t="s">
        <v>621</v>
      </c>
      <c r="F5" s="128"/>
      <c r="G5" s="128"/>
    </row>
    <row r="6" s="5" customFormat="1" ht="12.75"/>
    <row r="7" spans="1:7" s="5" customFormat="1" ht="12.75">
      <c r="A7" s="128"/>
      <c r="B7" s="208"/>
      <c r="C7" s="128"/>
      <c r="D7" s="128"/>
      <c r="E7" s="127" t="s">
        <v>283</v>
      </c>
      <c r="F7" s="128"/>
      <c r="G7" s="128"/>
    </row>
    <row r="8" spans="1:7" s="5" customFormat="1" ht="12.75">
      <c r="A8" s="128"/>
      <c r="B8" s="128"/>
      <c r="C8" s="128"/>
      <c r="D8" s="128"/>
      <c r="E8" s="128" t="s">
        <v>333</v>
      </c>
      <c r="F8" s="128"/>
      <c r="G8" s="128"/>
    </row>
    <row r="9" spans="1:7" s="5" customFormat="1" ht="12.75">
      <c r="A9" s="128"/>
      <c r="B9" s="128"/>
      <c r="C9" s="128"/>
      <c r="D9" s="128"/>
      <c r="E9" s="128" t="s">
        <v>266</v>
      </c>
      <c r="F9" s="128"/>
      <c r="G9" s="128"/>
    </row>
    <row r="10" spans="1:7" s="5" customFormat="1" ht="12.75">
      <c r="A10" s="128"/>
      <c r="B10" s="128"/>
      <c r="C10" s="128"/>
      <c r="D10" s="128"/>
      <c r="E10" s="128" t="s">
        <v>236</v>
      </c>
      <c r="F10" s="128"/>
      <c r="G10" s="128"/>
    </row>
    <row r="11" spans="1:7" s="5" customFormat="1" ht="12.75">
      <c r="A11" s="128"/>
      <c r="B11" s="128"/>
      <c r="C11" s="128"/>
      <c r="D11" s="128"/>
      <c r="E11" s="128" t="s">
        <v>619</v>
      </c>
      <c r="F11" s="128"/>
      <c r="G11" s="128"/>
    </row>
    <row r="12" spans="1:7" ht="12.75">
      <c r="A12" s="3"/>
      <c r="B12" s="3"/>
      <c r="C12" s="3"/>
      <c r="D12" s="3"/>
      <c r="E12" s="12"/>
      <c r="F12" s="12"/>
      <c r="G12" s="12"/>
    </row>
    <row r="13" spans="1:7" ht="12.75">
      <c r="A13" s="3"/>
      <c r="B13" s="13"/>
      <c r="C13" s="13"/>
      <c r="D13" s="7"/>
      <c r="E13" s="7"/>
      <c r="F13" s="7"/>
      <c r="G13" s="7"/>
    </row>
    <row r="14" spans="1:7" ht="12.75">
      <c r="A14" s="81"/>
      <c r="B14" s="222" t="s">
        <v>314</v>
      </c>
      <c r="C14" s="222"/>
      <c r="D14" s="222"/>
      <c r="E14" s="222"/>
      <c r="F14" s="222"/>
      <c r="G14" s="10"/>
    </row>
    <row r="15" spans="1:7" ht="12.75">
      <c r="A15" s="84"/>
      <c r="B15" s="35" t="s">
        <v>541</v>
      </c>
      <c r="C15" s="25"/>
      <c r="D15" s="25"/>
      <c r="E15" s="25"/>
      <c r="F15" s="25"/>
      <c r="G15" s="9"/>
    </row>
    <row r="16" spans="1:7" ht="12.75">
      <c r="A16" s="82"/>
      <c r="B16" s="35" t="s">
        <v>315</v>
      </c>
      <c r="C16" s="25"/>
      <c r="D16" s="25"/>
      <c r="E16" s="25"/>
      <c r="F16" s="25"/>
      <c r="G16" s="9"/>
    </row>
    <row r="17" spans="1:7" ht="12.75">
      <c r="A17" s="81"/>
      <c r="B17" s="223" t="s">
        <v>542</v>
      </c>
      <c r="C17" s="223"/>
      <c r="D17" s="223"/>
      <c r="E17" s="223"/>
      <c r="F17" s="83"/>
      <c r="G17" s="10"/>
    </row>
    <row r="18" spans="1:7" ht="12.75">
      <c r="A18" s="3"/>
      <c r="B18" s="7"/>
      <c r="C18" s="7"/>
      <c r="D18" s="7"/>
      <c r="E18" s="7"/>
      <c r="F18" s="7"/>
      <c r="G18" s="7" t="s">
        <v>181</v>
      </c>
    </row>
    <row r="19" spans="1:7" ht="51">
      <c r="A19" s="68" t="s">
        <v>24</v>
      </c>
      <c r="B19" s="47" t="s">
        <v>34</v>
      </c>
      <c r="C19" s="47" t="s">
        <v>68</v>
      </c>
      <c r="D19" s="47" t="s">
        <v>42</v>
      </c>
      <c r="E19" s="47" t="s">
        <v>39</v>
      </c>
      <c r="F19" s="47" t="s">
        <v>43</v>
      </c>
      <c r="G19" s="49" t="s">
        <v>224</v>
      </c>
    </row>
    <row r="20" spans="1:7" ht="39.75" customHeight="1">
      <c r="A20" s="209" t="s">
        <v>25</v>
      </c>
      <c r="B20" s="49" t="s">
        <v>112</v>
      </c>
      <c r="C20" s="49" t="s">
        <v>113</v>
      </c>
      <c r="D20" s="47"/>
      <c r="E20" s="47"/>
      <c r="F20" s="48"/>
      <c r="G20" s="64">
        <f>G21</f>
        <v>6491.1</v>
      </c>
    </row>
    <row r="21" spans="1:7" ht="39.75" customHeight="1">
      <c r="A21" s="209" t="s">
        <v>37</v>
      </c>
      <c r="B21" s="58" t="s">
        <v>58</v>
      </c>
      <c r="C21" s="47"/>
      <c r="D21" s="49" t="s">
        <v>124</v>
      </c>
      <c r="E21" s="47"/>
      <c r="F21" s="48"/>
      <c r="G21" s="64">
        <f>G22+G25</f>
        <v>6491.1</v>
      </c>
    </row>
    <row r="22" spans="1:7" ht="38.25">
      <c r="A22" s="209" t="s">
        <v>35</v>
      </c>
      <c r="B22" s="58" t="s">
        <v>98</v>
      </c>
      <c r="C22" s="49"/>
      <c r="D22" s="49" t="s">
        <v>66</v>
      </c>
      <c r="E22" s="49"/>
      <c r="F22" s="50"/>
      <c r="G22" s="66">
        <f>G23</f>
        <v>1328</v>
      </c>
    </row>
    <row r="23" spans="1:7" ht="25.5">
      <c r="A23" s="209" t="s">
        <v>114</v>
      </c>
      <c r="B23" s="58" t="s">
        <v>67</v>
      </c>
      <c r="C23" s="49" t="s">
        <v>113</v>
      </c>
      <c r="D23" s="49" t="s">
        <v>66</v>
      </c>
      <c r="E23" s="67">
        <v>9910000110</v>
      </c>
      <c r="F23" s="50"/>
      <c r="G23" s="66">
        <f>G24</f>
        <v>1328</v>
      </c>
    </row>
    <row r="24" spans="1:7" ht="76.5">
      <c r="A24" s="210" t="s">
        <v>145</v>
      </c>
      <c r="B24" s="51" t="s">
        <v>149</v>
      </c>
      <c r="C24" s="47" t="s">
        <v>113</v>
      </c>
      <c r="D24" s="47" t="s">
        <v>66</v>
      </c>
      <c r="E24" s="67">
        <v>9910000110</v>
      </c>
      <c r="F24" s="48" t="s">
        <v>119</v>
      </c>
      <c r="G24" s="59">
        <v>1328</v>
      </c>
    </row>
    <row r="25" spans="1:7" ht="63.75">
      <c r="A25" s="209" t="s">
        <v>83</v>
      </c>
      <c r="B25" s="58" t="s">
        <v>107</v>
      </c>
      <c r="C25" s="49"/>
      <c r="D25" s="49" t="s">
        <v>53</v>
      </c>
      <c r="E25" s="49"/>
      <c r="F25" s="50"/>
      <c r="G25" s="66">
        <f>G26+G28+G30+G34</f>
        <v>5163.1</v>
      </c>
    </row>
    <row r="26" spans="1:7" ht="38.25">
      <c r="A26" s="209" t="s">
        <v>146</v>
      </c>
      <c r="B26" s="58" t="s">
        <v>392</v>
      </c>
      <c r="C26" s="49" t="s">
        <v>113</v>
      </c>
      <c r="D26" s="49" t="s">
        <v>53</v>
      </c>
      <c r="E26" s="49" t="s">
        <v>393</v>
      </c>
      <c r="F26" s="50"/>
      <c r="G26" s="66">
        <f>G27</f>
        <v>1118.1</v>
      </c>
    </row>
    <row r="27" spans="1:7" ht="76.5">
      <c r="A27" s="210" t="s">
        <v>147</v>
      </c>
      <c r="B27" s="51" t="s">
        <v>149</v>
      </c>
      <c r="C27" s="47" t="s">
        <v>113</v>
      </c>
      <c r="D27" s="47" t="s">
        <v>53</v>
      </c>
      <c r="E27" s="47" t="s">
        <v>393</v>
      </c>
      <c r="F27" s="48" t="s">
        <v>119</v>
      </c>
      <c r="G27" s="59">
        <v>1118.1</v>
      </c>
    </row>
    <row r="28" spans="1:7" ht="63.75">
      <c r="A28" s="209" t="s">
        <v>148</v>
      </c>
      <c r="B28" s="58" t="s">
        <v>394</v>
      </c>
      <c r="C28" s="49" t="s">
        <v>113</v>
      </c>
      <c r="D28" s="49" t="s">
        <v>53</v>
      </c>
      <c r="E28" s="49" t="s">
        <v>395</v>
      </c>
      <c r="F28" s="50"/>
      <c r="G28" s="66">
        <f>G29</f>
        <v>135.4</v>
      </c>
    </row>
    <row r="29" spans="1:7" ht="76.5">
      <c r="A29" s="210" t="s">
        <v>195</v>
      </c>
      <c r="B29" s="51" t="s">
        <v>149</v>
      </c>
      <c r="C29" s="47" t="s">
        <v>113</v>
      </c>
      <c r="D29" s="47" t="s">
        <v>53</v>
      </c>
      <c r="E29" s="47" t="s">
        <v>395</v>
      </c>
      <c r="F29" s="48" t="s">
        <v>119</v>
      </c>
      <c r="G29" s="59">
        <v>135.4</v>
      </c>
    </row>
    <row r="30" spans="1:7" ht="39.75" customHeight="1">
      <c r="A30" s="209" t="s">
        <v>148</v>
      </c>
      <c r="B30" s="58" t="s">
        <v>396</v>
      </c>
      <c r="C30" s="49" t="s">
        <v>113</v>
      </c>
      <c r="D30" s="49" t="s">
        <v>53</v>
      </c>
      <c r="E30" s="49" t="s">
        <v>397</v>
      </c>
      <c r="F30" s="50"/>
      <c r="G30" s="66">
        <f>G31+G32+G33</f>
        <v>3813.6</v>
      </c>
    </row>
    <row r="31" spans="1:7" ht="76.5">
      <c r="A31" s="210" t="s">
        <v>241</v>
      </c>
      <c r="B31" s="51" t="s">
        <v>149</v>
      </c>
      <c r="C31" s="47" t="s">
        <v>113</v>
      </c>
      <c r="D31" s="47" t="s">
        <v>53</v>
      </c>
      <c r="E31" s="47" t="s">
        <v>397</v>
      </c>
      <c r="F31" s="48" t="s">
        <v>119</v>
      </c>
      <c r="G31" s="59">
        <v>2608.7</v>
      </c>
    </row>
    <row r="32" spans="1:7" ht="38.25">
      <c r="A32" s="210" t="s">
        <v>242</v>
      </c>
      <c r="B32" s="51" t="s">
        <v>401</v>
      </c>
      <c r="C32" s="47" t="s">
        <v>113</v>
      </c>
      <c r="D32" s="47" t="s">
        <v>53</v>
      </c>
      <c r="E32" s="47" t="s">
        <v>397</v>
      </c>
      <c r="F32" s="48" t="s">
        <v>120</v>
      </c>
      <c r="G32" s="59">
        <v>1195.9</v>
      </c>
    </row>
    <row r="33" spans="1:7" ht="12.75">
      <c r="A33" s="210" t="s">
        <v>243</v>
      </c>
      <c r="B33" s="51" t="s">
        <v>123</v>
      </c>
      <c r="C33" s="47" t="s">
        <v>113</v>
      </c>
      <c r="D33" s="47" t="s">
        <v>53</v>
      </c>
      <c r="E33" s="47" t="s">
        <v>397</v>
      </c>
      <c r="F33" s="48" t="s">
        <v>121</v>
      </c>
      <c r="G33" s="59">
        <v>9</v>
      </c>
    </row>
    <row r="34" spans="1:7" ht="56.25" customHeight="1">
      <c r="A34" s="209" t="s">
        <v>231</v>
      </c>
      <c r="B34" s="69" t="s">
        <v>398</v>
      </c>
      <c r="C34" s="49" t="s">
        <v>113</v>
      </c>
      <c r="D34" s="49" t="s">
        <v>53</v>
      </c>
      <c r="E34" s="97" t="s">
        <v>609</v>
      </c>
      <c r="F34" s="48"/>
      <c r="G34" s="66">
        <f>G35</f>
        <v>96</v>
      </c>
    </row>
    <row r="35" spans="1:7" ht="12.75">
      <c r="A35" s="210" t="s">
        <v>232</v>
      </c>
      <c r="B35" s="51" t="s">
        <v>123</v>
      </c>
      <c r="C35" s="47" t="s">
        <v>113</v>
      </c>
      <c r="D35" s="47" t="s">
        <v>53</v>
      </c>
      <c r="E35" s="98" t="s">
        <v>609</v>
      </c>
      <c r="F35" s="48" t="s">
        <v>121</v>
      </c>
      <c r="G35" s="59">
        <v>96</v>
      </c>
    </row>
    <row r="36" spans="1:7" ht="25.5">
      <c r="A36" s="209" t="s">
        <v>399</v>
      </c>
      <c r="B36" s="71" t="s">
        <v>150</v>
      </c>
      <c r="C36" s="49" t="s">
        <v>69</v>
      </c>
      <c r="D36" s="47"/>
      <c r="E36" s="70"/>
      <c r="F36" s="48"/>
      <c r="G36" s="66">
        <f>G37+G56+G60+G67+G93+G97+G113+G129+G143+G147</f>
        <v>46516.899999999994</v>
      </c>
    </row>
    <row r="37" spans="1:7" ht="12.75">
      <c r="A37" s="209" t="s">
        <v>400</v>
      </c>
      <c r="B37" s="58" t="s">
        <v>58</v>
      </c>
      <c r="C37" s="47"/>
      <c r="D37" s="49" t="s">
        <v>124</v>
      </c>
      <c r="E37" s="47"/>
      <c r="F37" s="48"/>
      <c r="G37" s="66">
        <f>G38+G46+G49</f>
        <v>18764.2</v>
      </c>
    </row>
    <row r="38" spans="1:7" ht="63.75">
      <c r="A38" s="209" t="s">
        <v>115</v>
      </c>
      <c r="B38" s="58" t="s">
        <v>402</v>
      </c>
      <c r="C38" s="49"/>
      <c r="D38" s="49" t="s">
        <v>59</v>
      </c>
      <c r="E38" s="49"/>
      <c r="F38" s="50"/>
      <c r="G38" s="64">
        <f>G39+G43</f>
        <v>18680.7</v>
      </c>
    </row>
    <row r="39" spans="1:7" ht="38.25">
      <c r="A39" s="209" t="s">
        <v>23</v>
      </c>
      <c r="B39" s="58" t="s">
        <v>403</v>
      </c>
      <c r="C39" s="49" t="s">
        <v>69</v>
      </c>
      <c r="D39" s="49" t="s">
        <v>59</v>
      </c>
      <c r="E39" s="49" t="s">
        <v>404</v>
      </c>
      <c r="F39" s="50"/>
      <c r="G39" s="66">
        <f>G40+G41+G42</f>
        <v>17000</v>
      </c>
    </row>
    <row r="40" spans="1:7" ht="76.5">
      <c r="A40" s="210" t="s">
        <v>370</v>
      </c>
      <c r="B40" s="51" t="s">
        <v>149</v>
      </c>
      <c r="C40" s="47" t="s">
        <v>69</v>
      </c>
      <c r="D40" s="47" t="s">
        <v>59</v>
      </c>
      <c r="E40" s="47" t="s">
        <v>404</v>
      </c>
      <c r="F40" s="48" t="s">
        <v>119</v>
      </c>
      <c r="G40" s="59">
        <v>13508.8</v>
      </c>
    </row>
    <row r="41" spans="1:7" ht="39.75" customHeight="1">
      <c r="A41" s="210" t="s">
        <v>371</v>
      </c>
      <c r="B41" s="51" t="s">
        <v>401</v>
      </c>
      <c r="C41" s="47" t="s">
        <v>69</v>
      </c>
      <c r="D41" s="47" t="s">
        <v>59</v>
      </c>
      <c r="E41" s="47" t="s">
        <v>404</v>
      </c>
      <c r="F41" s="48" t="s">
        <v>120</v>
      </c>
      <c r="G41" s="59">
        <v>3471.2</v>
      </c>
    </row>
    <row r="42" spans="1:7" ht="12.75">
      <c r="A42" s="210" t="s">
        <v>405</v>
      </c>
      <c r="B42" s="51" t="s">
        <v>123</v>
      </c>
      <c r="C42" s="47" t="s">
        <v>69</v>
      </c>
      <c r="D42" s="47" t="s">
        <v>59</v>
      </c>
      <c r="E42" s="47" t="s">
        <v>404</v>
      </c>
      <c r="F42" s="48" t="s">
        <v>121</v>
      </c>
      <c r="G42" s="59">
        <v>20</v>
      </c>
    </row>
    <row r="43" spans="1:7" ht="69.75" customHeight="1">
      <c r="A43" s="209" t="s">
        <v>407</v>
      </c>
      <c r="B43" s="58" t="s">
        <v>244</v>
      </c>
      <c r="C43" s="49" t="s">
        <v>69</v>
      </c>
      <c r="D43" s="49" t="s">
        <v>59</v>
      </c>
      <c r="E43" s="49" t="s">
        <v>406</v>
      </c>
      <c r="F43" s="52"/>
      <c r="G43" s="64">
        <f>G44+G45</f>
        <v>1680.7</v>
      </c>
    </row>
    <row r="44" spans="1:7" ht="76.5">
      <c r="A44" s="210" t="s">
        <v>408</v>
      </c>
      <c r="B44" s="51" t="s">
        <v>149</v>
      </c>
      <c r="C44" s="47" t="s">
        <v>69</v>
      </c>
      <c r="D44" s="47" t="s">
        <v>59</v>
      </c>
      <c r="E44" s="47" t="s">
        <v>406</v>
      </c>
      <c r="F44" s="53">
        <v>100</v>
      </c>
      <c r="G44" s="59">
        <v>1543.9</v>
      </c>
    </row>
    <row r="45" spans="1:7" ht="39.75" customHeight="1">
      <c r="A45" s="210" t="s">
        <v>409</v>
      </c>
      <c r="B45" s="51" t="s">
        <v>401</v>
      </c>
      <c r="C45" s="47" t="s">
        <v>69</v>
      </c>
      <c r="D45" s="47" t="s">
        <v>59</v>
      </c>
      <c r="E45" s="47" t="s">
        <v>406</v>
      </c>
      <c r="F45" s="53">
        <v>200</v>
      </c>
      <c r="G45" s="54">
        <v>136.8</v>
      </c>
    </row>
    <row r="46" spans="1:7" ht="12.75">
      <c r="A46" s="209" t="s">
        <v>411</v>
      </c>
      <c r="B46" s="58" t="s">
        <v>125</v>
      </c>
      <c r="C46" s="49"/>
      <c r="D46" s="49" t="s">
        <v>126</v>
      </c>
      <c r="E46" s="49"/>
      <c r="F46" s="50"/>
      <c r="G46" s="66">
        <f>G47</f>
        <v>70</v>
      </c>
    </row>
    <row r="47" spans="1:7" ht="38.25">
      <c r="A47" s="209" t="s">
        <v>86</v>
      </c>
      <c r="B47" s="58" t="s">
        <v>410</v>
      </c>
      <c r="C47" s="49" t="s">
        <v>69</v>
      </c>
      <c r="D47" s="49" t="s">
        <v>126</v>
      </c>
      <c r="E47" s="49" t="s">
        <v>412</v>
      </c>
      <c r="F47" s="48"/>
      <c r="G47" s="66">
        <f>G48</f>
        <v>70</v>
      </c>
    </row>
    <row r="48" spans="1:7" ht="12.75">
      <c r="A48" s="210" t="s">
        <v>151</v>
      </c>
      <c r="B48" s="51" t="s">
        <v>123</v>
      </c>
      <c r="C48" s="54">
        <v>978</v>
      </c>
      <c r="D48" s="47" t="s">
        <v>126</v>
      </c>
      <c r="E48" s="47" t="s">
        <v>412</v>
      </c>
      <c r="F48" s="48" t="s">
        <v>121</v>
      </c>
      <c r="G48" s="59">
        <v>70</v>
      </c>
    </row>
    <row r="49" spans="1:7" ht="25.5">
      <c r="A49" s="211" t="s">
        <v>413</v>
      </c>
      <c r="B49" s="58" t="s">
        <v>61</v>
      </c>
      <c r="C49" s="49"/>
      <c r="D49" s="49" t="s">
        <v>78</v>
      </c>
      <c r="E49" s="49"/>
      <c r="F49" s="48"/>
      <c r="G49" s="64">
        <f>G50+G52+G54</f>
        <v>13.5</v>
      </c>
    </row>
    <row r="50" spans="1:7" ht="76.5">
      <c r="A50" s="211" t="s">
        <v>152</v>
      </c>
      <c r="B50" s="58" t="s">
        <v>319</v>
      </c>
      <c r="C50" s="49" t="s">
        <v>69</v>
      </c>
      <c r="D50" s="49" t="s">
        <v>78</v>
      </c>
      <c r="E50" s="49" t="s">
        <v>589</v>
      </c>
      <c r="F50" s="48"/>
      <c r="G50" s="66">
        <f>G51</f>
        <v>7.5</v>
      </c>
    </row>
    <row r="51" spans="1:7" ht="39.75" customHeight="1">
      <c r="A51" s="212" t="s">
        <v>153</v>
      </c>
      <c r="B51" s="51" t="s">
        <v>401</v>
      </c>
      <c r="C51" s="47" t="s">
        <v>69</v>
      </c>
      <c r="D51" s="47" t="s">
        <v>78</v>
      </c>
      <c r="E51" s="47" t="s">
        <v>589</v>
      </c>
      <c r="F51" s="48" t="s">
        <v>120</v>
      </c>
      <c r="G51" s="59">
        <v>7.5</v>
      </c>
    </row>
    <row r="52" spans="1:7" ht="39.75" customHeight="1">
      <c r="A52" s="211" t="s">
        <v>196</v>
      </c>
      <c r="B52" s="58" t="s">
        <v>414</v>
      </c>
      <c r="C52" s="49" t="s">
        <v>69</v>
      </c>
      <c r="D52" s="49" t="s">
        <v>78</v>
      </c>
      <c r="E52" s="49" t="s">
        <v>567</v>
      </c>
      <c r="F52" s="50"/>
      <c r="G52" s="66">
        <f>G53</f>
        <v>5</v>
      </c>
    </row>
    <row r="53" spans="1:7" ht="39.75" customHeight="1">
      <c r="A53" s="212" t="s">
        <v>197</v>
      </c>
      <c r="B53" s="51" t="s">
        <v>401</v>
      </c>
      <c r="C53" s="47" t="s">
        <v>69</v>
      </c>
      <c r="D53" s="47" t="s">
        <v>78</v>
      </c>
      <c r="E53" s="47" t="s">
        <v>567</v>
      </c>
      <c r="F53" s="48" t="s">
        <v>120</v>
      </c>
      <c r="G53" s="59">
        <v>5</v>
      </c>
    </row>
    <row r="54" spans="1:7" ht="114.75">
      <c r="A54" s="211" t="s">
        <v>415</v>
      </c>
      <c r="B54" s="58" t="s">
        <v>418</v>
      </c>
      <c r="C54" s="49" t="s">
        <v>69</v>
      </c>
      <c r="D54" s="49" t="s">
        <v>78</v>
      </c>
      <c r="E54" s="49" t="s">
        <v>419</v>
      </c>
      <c r="F54" s="50"/>
      <c r="G54" s="66">
        <f>G55</f>
        <v>1</v>
      </c>
    </row>
    <row r="55" spans="1:7" ht="39" customHeight="1">
      <c r="A55" s="212" t="s">
        <v>416</v>
      </c>
      <c r="B55" s="51" t="s">
        <v>401</v>
      </c>
      <c r="C55" s="47" t="s">
        <v>69</v>
      </c>
      <c r="D55" s="47" t="s">
        <v>78</v>
      </c>
      <c r="E55" s="47" t="s">
        <v>419</v>
      </c>
      <c r="F55" s="48" t="s">
        <v>120</v>
      </c>
      <c r="G55" s="59">
        <v>1</v>
      </c>
    </row>
    <row r="56" spans="1:7" ht="39.75" customHeight="1">
      <c r="A56" s="211" t="s">
        <v>417</v>
      </c>
      <c r="B56" s="58" t="s">
        <v>55</v>
      </c>
      <c r="C56" s="49"/>
      <c r="D56" s="49" t="s">
        <v>128</v>
      </c>
      <c r="E56" s="47"/>
      <c r="F56" s="47"/>
      <c r="G56" s="64">
        <f>G57</f>
        <v>5</v>
      </c>
    </row>
    <row r="57" spans="1:7" ht="51">
      <c r="A57" s="211" t="s">
        <v>154</v>
      </c>
      <c r="B57" s="58" t="s">
        <v>206</v>
      </c>
      <c r="C57" s="49" t="s">
        <v>69</v>
      </c>
      <c r="D57" s="49" t="s">
        <v>54</v>
      </c>
      <c r="E57" s="49"/>
      <c r="F57" s="55"/>
      <c r="G57" s="66">
        <f>G58</f>
        <v>5</v>
      </c>
    </row>
    <row r="58" spans="1:7" ht="102">
      <c r="A58" s="211" t="s">
        <v>155</v>
      </c>
      <c r="B58" s="72" t="s">
        <v>420</v>
      </c>
      <c r="C58" s="49" t="s">
        <v>69</v>
      </c>
      <c r="D58" s="49" t="s">
        <v>54</v>
      </c>
      <c r="E58" s="49" t="s">
        <v>421</v>
      </c>
      <c r="F58" s="55"/>
      <c r="G58" s="66">
        <f>G59</f>
        <v>5</v>
      </c>
    </row>
    <row r="59" spans="1:7" ht="39.75" customHeight="1">
      <c r="A59" s="212" t="s">
        <v>156</v>
      </c>
      <c r="B59" s="51" t="s">
        <v>401</v>
      </c>
      <c r="C59" s="47" t="s">
        <v>69</v>
      </c>
      <c r="D59" s="47" t="s">
        <v>54</v>
      </c>
      <c r="E59" s="47" t="s">
        <v>421</v>
      </c>
      <c r="F59" s="48" t="s">
        <v>120</v>
      </c>
      <c r="G59" s="59">
        <v>5</v>
      </c>
    </row>
    <row r="60" spans="1:7" ht="12.75">
      <c r="A60" s="211" t="s">
        <v>422</v>
      </c>
      <c r="B60" s="58" t="s">
        <v>100</v>
      </c>
      <c r="C60" s="47"/>
      <c r="D60" s="49" t="s">
        <v>129</v>
      </c>
      <c r="E60" s="47"/>
      <c r="F60" s="48"/>
      <c r="G60" s="64">
        <f>G61+G64</f>
        <v>200</v>
      </c>
    </row>
    <row r="61" spans="1:7" ht="12.75">
      <c r="A61" s="211" t="s">
        <v>423</v>
      </c>
      <c r="B61" s="58" t="s">
        <v>104</v>
      </c>
      <c r="C61" s="49"/>
      <c r="D61" s="49" t="s">
        <v>101</v>
      </c>
      <c r="E61" s="47"/>
      <c r="F61" s="48"/>
      <c r="G61" s="64">
        <f>G62</f>
        <v>194</v>
      </c>
    </row>
    <row r="62" spans="1:7" ht="63.75">
      <c r="A62" s="211" t="s">
        <v>424</v>
      </c>
      <c r="B62" s="58" t="s">
        <v>426</v>
      </c>
      <c r="C62" s="49" t="s">
        <v>69</v>
      </c>
      <c r="D62" s="49" t="s">
        <v>101</v>
      </c>
      <c r="E62" s="49" t="s">
        <v>427</v>
      </c>
      <c r="F62" s="48"/>
      <c r="G62" s="213">
        <f>G63</f>
        <v>194</v>
      </c>
    </row>
    <row r="63" spans="1:7" ht="39.75" customHeight="1">
      <c r="A63" s="210" t="s">
        <v>425</v>
      </c>
      <c r="B63" s="51" t="s">
        <v>318</v>
      </c>
      <c r="C63" s="47" t="s">
        <v>69</v>
      </c>
      <c r="D63" s="47" t="s">
        <v>101</v>
      </c>
      <c r="E63" s="47" t="s">
        <v>427</v>
      </c>
      <c r="F63" s="48" t="s">
        <v>120</v>
      </c>
      <c r="G63" s="214">
        <v>194</v>
      </c>
    </row>
    <row r="64" spans="1:7" ht="39.75" customHeight="1">
      <c r="A64" s="211" t="s">
        <v>428</v>
      </c>
      <c r="B64" s="58" t="s">
        <v>372</v>
      </c>
      <c r="C64" s="47"/>
      <c r="D64" s="49" t="s">
        <v>365</v>
      </c>
      <c r="E64" s="47"/>
      <c r="F64" s="48"/>
      <c r="G64" s="66">
        <f>G65</f>
        <v>6</v>
      </c>
    </row>
    <row r="65" spans="1:7" ht="63.75">
      <c r="A65" s="211" t="s">
        <v>429</v>
      </c>
      <c r="B65" s="58" t="s">
        <v>431</v>
      </c>
      <c r="C65" s="49" t="s">
        <v>69</v>
      </c>
      <c r="D65" s="49" t="s">
        <v>365</v>
      </c>
      <c r="E65" s="49" t="s">
        <v>568</v>
      </c>
      <c r="F65" s="48"/>
      <c r="G65" s="66">
        <f>G66</f>
        <v>6</v>
      </c>
    </row>
    <row r="66" spans="1:7" ht="39.75" customHeight="1">
      <c r="A66" s="210" t="s">
        <v>430</v>
      </c>
      <c r="B66" s="51" t="s">
        <v>318</v>
      </c>
      <c r="C66" s="47" t="s">
        <v>69</v>
      </c>
      <c r="D66" s="47" t="s">
        <v>365</v>
      </c>
      <c r="E66" s="47" t="s">
        <v>568</v>
      </c>
      <c r="F66" s="48" t="s">
        <v>120</v>
      </c>
      <c r="G66" s="59">
        <v>6</v>
      </c>
    </row>
    <row r="67" spans="1:7" ht="25.5">
      <c r="A67" s="211" t="s">
        <v>432</v>
      </c>
      <c r="B67" s="58" t="s">
        <v>116</v>
      </c>
      <c r="C67" s="47"/>
      <c r="D67" s="49" t="s">
        <v>130</v>
      </c>
      <c r="E67" s="47"/>
      <c r="F67" s="48"/>
      <c r="G67" s="64">
        <f>G68</f>
        <v>5258.9</v>
      </c>
    </row>
    <row r="68" spans="1:7" ht="12.75">
      <c r="A68" s="211" t="s">
        <v>433</v>
      </c>
      <c r="B68" s="58" t="s">
        <v>7</v>
      </c>
      <c r="C68" s="49"/>
      <c r="D68" s="49" t="s">
        <v>6</v>
      </c>
      <c r="E68" s="73"/>
      <c r="F68" s="52"/>
      <c r="G68" s="66">
        <f>G69+G82</f>
        <v>5258.9</v>
      </c>
    </row>
    <row r="69" spans="1:7" ht="38.25">
      <c r="A69" s="211" t="s">
        <v>434</v>
      </c>
      <c r="B69" s="58" t="s">
        <v>435</v>
      </c>
      <c r="C69" s="49" t="s">
        <v>69</v>
      </c>
      <c r="D69" s="49" t="s">
        <v>6</v>
      </c>
      <c r="E69" s="49" t="s">
        <v>436</v>
      </c>
      <c r="F69" s="52"/>
      <c r="G69" s="66">
        <f>G70+G72+G74+G76+G78+G80</f>
        <v>3968.3999999999996</v>
      </c>
    </row>
    <row r="70" spans="1:7" ht="63.75">
      <c r="A70" s="211" t="s">
        <v>458</v>
      </c>
      <c r="B70" s="58" t="s">
        <v>437</v>
      </c>
      <c r="C70" s="49" t="s">
        <v>69</v>
      </c>
      <c r="D70" s="49" t="s">
        <v>6</v>
      </c>
      <c r="E70" s="49" t="s">
        <v>438</v>
      </c>
      <c r="F70" s="52"/>
      <c r="G70" s="66">
        <f>G71</f>
        <v>3445.7</v>
      </c>
    </row>
    <row r="71" spans="1:7" ht="39.75" customHeight="1">
      <c r="A71" s="212" t="s">
        <v>459</v>
      </c>
      <c r="B71" s="51" t="s">
        <v>401</v>
      </c>
      <c r="C71" s="47" t="s">
        <v>69</v>
      </c>
      <c r="D71" s="47" t="s">
        <v>6</v>
      </c>
      <c r="E71" s="47" t="s">
        <v>438</v>
      </c>
      <c r="F71" s="53">
        <v>200</v>
      </c>
      <c r="G71" s="66">
        <v>3445.7</v>
      </c>
    </row>
    <row r="72" spans="1:7" ht="53.25" customHeight="1">
      <c r="A72" s="211" t="s">
        <v>456</v>
      </c>
      <c r="B72" s="58" t="s">
        <v>537</v>
      </c>
      <c r="C72" s="49" t="s">
        <v>69</v>
      </c>
      <c r="D72" s="49" t="s">
        <v>6</v>
      </c>
      <c r="E72" s="49" t="s">
        <v>439</v>
      </c>
      <c r="F72" s="56"/>
      <c r="G72" s="66">
        <f>G73</f>
        <v>98.2</v>
      </c>
    </row>
    <row r="73" spans="1:7" ht="38.25">
      <c r="A73" s="212" t="s">
        <v>457</v>
      </c>
      <c r="B73" s="51" t="s">
        <v>401</v>
      </c>
      <c r="C73" s="47" t="s">
        <v>69</v>
      </c>
      <c r="D73" s="47" t="s">
        <v>6</v>
      </c>
      <c r="E73" s="47" t="s">
        <v>439</v>
      </c>
      <c r="F73" s="53">
        <v>200</v>
      </c>
      <c r="G73" s="59">
        <v>98.2</v>
      </c>
    </row>
    <row r="74" spans="1:7" ht="76.5">
      <c r="A74" s="211" t="s">
        <v>460</v>
      </c>
      <c r="B74" s="58" t="s">
        <v>441</v>
      </c>
      <c r="C74" s="49" t="s">
        <v>69</v>
      </c>
      <c r="D74" s="49" t="s">
        <v>6</v>
      </c>
      <c r="E74" s="49" t="s">
        <v>440</v>
      </c>
      <c r="F74" s="56"/>
      <c r="G74" s="66">
        <f>G75</f>
        <v>25.5</v>
      </c>
    </row>
    <row r="75" spans="1:7" ht="39.75" customHeight="1">
      <c r="A75" s="212" t="s">
        <v>464</v>
      </c>
      <c r="B75" s="51" t="s">
        <v>401</v>
      </c>
      <c r="C75" s="47" t="s">
        <v>69</v>
      </c>
      <c r="D75" s="47" t="s">
        <v>6</v>
      </c>
      <c r="E75" s="47" t="s">
        <v>440</v>
      </c>
      <c r="F75" s="53">
        <v>200</v>
      </c>
      <c r="G75" s="59">
        <v>25.5</v>
      </c>
    </row>
    <row r="76" spans="1:7" ht="63.75">
      <c r="A76" s="211" t="s">
        <v>461</v>
      </c>
      <c r="B76" s="58" t="s">
        <v>538</v>
      </c>
      <c r="C76" s="49" t="s">
        <v>69</v>
      </c>
      <c r="D76" s="49" t="s">
        <v>6</v>
      </c>
      <c r="E76" s="49" t="s">
        <v>442</v>
      </c>
      <c r="F76" s="56"/>
      <c r="G76" s="66">
        <f>G77</f>
        <v>265.3</v>
      </c>
    </row>
    <row r="77" spans="1:7" ht="39.75" customHeight="1">
      <c r="A77" s="211" t="s">
        <v>465</v>
      </c>
      <c r="B77" s="51" t="s">
        <v>401</v>
      </c>
      <c r="C77" s="47" t="s">
        <v>69</v>
      </c>
      <c r="D77" s="47" t="s">
        <v>6</v>
      </c>
      <c r="E77" s="47" t="s">
        <v>442</v>
      </c>
      <c r="F77" s="53">
        <v>200</v>
      </c>
      <c r="G77" s="59">
        <v>265.3</v>
      </c>
    </row>
    <row r="78" spans="1:7" ht="39.75" customHeight="1">
      <c r="A78" s="211" t="s">
        <v>462</v>
      </c>
      <c r="B78" s="58" t="s">
        <v>444</v>
      </c>
      <c r="C78" s="49" t="s">
        <v>69</v>
      </c>
      <c r="D78" s="49" t="s">
        <v>6</v>
      </c>
      <c r="E78" s="49" t="s">
        <v>443</v>
      </c>
      <c r="F78" s="56"/>
      <c r="G78" s="66">
        <f>G79</f>
        <v>17.6</v>
      </c>
    </row>
    <row r="79" spans="1:7" ht="38.25">
      <c r="A79" s="211" t="s">
        <v>466</v>
      </c>
      <c r="B79" s="51" t="s">
        <v>401</v>
      </c>
      <c r="C79" s="47" t="s">
        <v>69</v>
      </c>
      <c r="D79" s="47" t="s">
        <v>6</v>
      </c>
      <c r="E79" s="47" t="s">
        <v>443</v>
      </c>
      <c r="F79" s="53">
        <v>200</v>
      </c>
      <c r="G79" s="59">
        <v>17.6</v>
      </c>
    </row>
    <row r="80" spans="1:7" ht="56.25" customHeight="1">
      <c r="A80" s="211" t="s">
        <v>463</v>
      </c>
      <c r="B80" s="58" t="s">
        <v>446</v>
      </c>
      <c r="C80" s="49" t="s">
        <v>69</v>
      </c>
      <c r="D80" s="49" t="s">
        <v>6</v>
      </c>
      <c r="E80" s="49" t="s">
        <v>445</v>
      </c>
      <c r="F80" s="56"/>
      <c r="G80" s="66">
        <f>G81</f>
        <v>116.1</v>
      </c>
    </row>
    <row r="81" spans="1:7" ht="39.75" customHeight="1">
      <c r="A81" s="211" t="s">
        <v>467</v>
      </c>
      <c r="B81" s="51" t="s">
        <v>401</v>
      </c>
      <c r="C81" s="47" t="s">
        <v>69</v>
      </c>
      <c r="D81" s="47" t="s">
        <v>6</v>
      </c>
      <c r="E81" s="47" t="s">
        <v>445</v>
      </c>
      <c r="F81" s="53">
        <v>200</v>
      </c>
      <c r="G81" s="59">
        <v>116.1</v>
      </c>
    </row>
    <row r="82" spans="1:7" ht="51">
      <c r="A82" s="211" t="s">
        <v>455</v>
      </c>
      <c r="B82" s="58" t="s">
        <v>447</v>
      </c>
      <c r="C82" s="49" t="s">
        <v>69</v>
      </c>
      <c r="D82" s="49" t="s">
        <v>6</v>
      </c>
      <c r="E82" s="65" t="s">
        <v>448</v>
      </c>
      <c r="F82" s="55"/>
      <c r="G82" s="66">
        <f>G83+G85+G87+G91+G89</f>
        <v>1290.5</v>
      </c>
    </row>
    <row r="83" spans="1:7" ht="51">
      <c r="A83" s="211" t="s">
        <v>468</v>
      </c>
      <c r="B83" s="58" t="s">
        <v>539</v>
      </c>
      <c r="C83" s="49" t="s">
        <v>69</v>
      </c>
      <c r="D83" s="49" t="s">
        <v>6</v>
      </c>
      <c r="E83" s="65" t="s">
        <v>449</v>
      </c>
      <c r="F83" s="55"/>
      <c r="G83" s="66">
        <f>G84</f>
        <v>802.9</v>
      </c>
    </row>
    <row r="84" spans="1:7" ht="39.75" customHeight="1">
      <c r="A84" s="211" t="s">
        <v>469</v>
      </c>
      <c r="B84" s="51" t="s">
        <v>401</v>
      </c>
      <c r="C84" s="47" t="s">
        <v>69</v>
      </c>
      <c r="D84" s="47" t="s">
        <v>6</v>
      </c>
      <c r="E84" s="68" t="s">
        <v>449</v>
      </c>
      <c r="F84" s="53">
        <v>200</v>
      </c>
      <c r="G84" s="59">
        <v>802.9</v>
      </c>
    </row>
    <row r="85" spans="1:7" ht="39.75" customHeight="1">
      <c r="A85" s="211" t="s">
        <v>470</v>
      </c>
      <c r="B85" s="58" t="s">
        <v>451</v>
      </c>
      <c r="C85" s="49" t="s">
        <v>69</v>
      </c>
      <c r="D85" s="49" t="s">
        <v>6</v>
      </c>
      <c r="E85" s="65" t="s">
        <v>450</v>
      </c>
      <c r="F85" s="55"/>
      <c r="G85" s="66">
        <f>G86</f>
        <v>133.9</v>
      </c>
    </row>
    <row r="86" spans="1:7" ht="39.75" customHeight="1">
      <c r="A86" s="211" t="s">
        <v>471</v>
      </c>
      <c r="B86" s="51" t="s">
        <v>401</v>
      </c>
      <c r="C86" s="47" t="s">
        <v>69</v>
      </c>
      <c r="D86" s="47" t="s">
        <v>6</v>
      </c>
      <c r="E86" s="68" t="s">
        <v>450</v>
      </c>
      <c r="F86" s="53">
        <v>200</v>
      </c>
      <c r="G86" s="59">
        <v>133.9</v>
      </c>
    </row>
    <row r="87" spans="1:7" ht="76.5">
      <c r="A87" s="211" t="s">
        <v>472</v>
      </c>
      <c r="B87" s="58" t="s">
        <v>453</v>
      </c>
      <c r="C87" s="49" t="s">
        <v>69</v>
      </c>
      <c r="D87" s="49" t="s">
        <v>6</v>
      </c>
      <c r="E87" s="65" t="s">
        <v>452</v>
      </c>
      <c r="F87" s="55"/>
      <c r="G87" s="66">
        <f>G88</f>
        <v>57.5</v>
      </c>
    </row>
    <row r="88" spans="1:7" ht="39.75" customHeight="1">
      <c r="A88" s="211" t="s">
        <v>473</v>
      </c>
      <c r="B88" s="51" t="s">
        <v>401</v>
      </c>
      <c r="C88" s="47" t="s">
        <v>69</v>
      </c>
      <c r="D88" s="47" t="s">
        <v>6</v>
      </c>
      <c r="E88" s="68" t="s">
        <v>452</v>
      </c>
      <c r="F88" s="53">
        <v>200</v>
      </c>
      <c r="G88" s="59">
        <v>57.5</v>
      </c>
    </row>
    <row r="89" spans="1:7" ht="111.75" customHeight="1">
      <c r="A89" s="211" t="s">
        <v>474</v>
      </c>
      <c r="B89" s="58" t="s">
        <v>625</v>
      </c>
      <c r="C89" s="49" t="s">
        <v>69</v>
      </c>
      <c r="D89" s="49" t="s">
        <v>6</v>
      </c>
      <c r="E89" s="65" t="s">
        <v>626</v>
      </c>
      <c r="F89" s="53"/>
      <c r="G89" s="66">
        <f>G90</f>
        <v>1</v>
      </c>
    </row>
    <row r="90" spans="1:7" ht="39.75" customHeight="1">
      <c r="A90" s="211" t="s">
        <v>475</v>
      </c>
      <c r="B90" s="51" t="s">
        <v>401</v>
      </c>
      <c r="C90" s="47" t="s">
        <v>69</v>
      </c>
      <c r="D90" s="47" t="s">
        <v>6</v>
      </c>
      <c r="E90" s="68" t="s">
        <v>626</v>
      </c>
      <c r="F90" s="53">
        <v>200</v>
      </c>
      <c r="G90" s="59">
        <v>1</v>
      </c>
    </row>
    <row r="91" spans="1:7" ht="51">
      <c r="A91" s="211" t="s">
        <v>627</v>
      </c>
      <c r="B91" s="58" t="s">
        <v>540</v>
      </c>
      <c r="C91" s="49" t="s">
        <v>69</v>
      </c>
      <c r="D91" s="49" t="s">
        <v>6</v>
      </c>
      <c r="E91" s="65" t="s">
        <v>454</v>
      </c>
      <c r="F91" s="55"/>
      <c r="G91" s="66">
        <f>G92</f>
        <v>295.2</v>
      </c>
    </row>
    <row r="92" spans="1:7" ht="39.75" customHeight="1">
      <c r="A92" s="211" t="s">
        <v>628</v>
      </c>
      <c r="B92" s="51" t="s">
        <v>401</v>
      </c>
      <c r="C92" s="47" t="s">
        <v>69</v>
      </c>
      <c r="D92" s="47" t="s">
        <v>6</v>
      </c>
      <c r="E92" s="68" t="s">
        <v>454</v>
      </c>
      <c r="F92" s="53">
        <v>200</v>
      </c>
      <c r="G92" s="59">
        <v>295.2</v>
      </c>
    </row>
    <row r="93" spans="1:7" ht="12.75">
      <c r="A93" s="211" t="s">
        <v>157</v>
      </c>
      <c r="B93" s="58" t="s">
        <v>132</v>
      </c>
      <c r="C93" s="49"/>
      <c r="D93" s="49" t="s">
        <v>133</v>
      </c>
      <c r="E93" s="74"/>
      <c r="F93" s="50"/>
      <c r="G93" s="66">
        <f>G94</f>
        <v>34.7</v>
      </c>
    </row>
    <row r="94" spans="1:7" ht="39.75" customHeight="1">
      <c r="A94" s="211" t="s">
        <v>488</v>
      </c>
      <c r="B94" s="58" t="s">
        <v>134</v>
      </c>
      <c r="C94" s="49"/>
      <c r="D94" s="49" t="s">
        <v>135</v>
      </c>
      <c r="E94" s="74"/>
      <c r="F94" s="50"/>
      <c r="G94" s="66">
        <f>G95</f>
        <v>34.7</v>
      </c>
    </row>
    <row r="95" spans="1:7" ht="76.5">
      <c r="A95" s="211" t="s">
        <v>489</v>
      </c>
      <c r="B95" s="58" t="s">
        <v>476</v>
      </c>
      <c r="C95" s="49" t="s">
        <v>69</v>
      </c>
      <c r="D95" s="49" t="s">
        <v>135</v>
      </c>
      <c r="E95" s="65" t="s">
        <v>569</v>
      </c>
      <c r="F95" s="57"/>
      <c r="G95" s="66">
        <f>G96</f>
        <v>34.7</v>
      </c>
    </row>
    <row r="96" spans="1:7" ht="39.75" customHeight="1">
      <c r="A96" s="210" t="s">
        <v>490</v>
      </c>
      <c r="B96" s="51" t="s">
        <v>401</v>
      </c>
      <c r="C96" s="47" t="s">
        <v>69</v>
      </c>
      <c r="D96" s="47" t="s">
        <v>135</v>
      </c>
      <c r="E96" s="68" t="s">
        <v>569</v>
      </c>
      <c r="F96" s="48" t="s">
        <v>120</v>
      </c>
      <c r="G96" s="59">
        <v>34.7</v>
      </c>
    </row>
    <row r="97" spans="1:7" ht="12.75">
      <c r="A97" s="211" t="s">
        <v>158</v>
      </c>
      <c r="B97" s="58" t="s">
        <v>30</v>
      </c>
      <c r="C97" s="58"/>
      <c r="D97" s="49" t="s">
        <v>136</v>
      </c>
      <c r="E97" s="49"/>
      <c r="F97" s="50"/>
      <c r="G97" s="66">
        <f>G98+G101+G104</f>
        <v>291.7</v>
      </c>
    </row>
    <row r="98" spans="1:7" ht="39.75" customHeight="1">
      <c r="A98" s="211" t="s">
        <v>491</v>
      </c>
      <c r="B98" s="58" t="s">
        <v>106</v>
      </c>
      <c r="C98" s="49"/>
      <c r="D98" s="49" t="s">
        <v>105</v>
      </c>
      <c r="E98" s="49"/>
      <c r="F98" s="48"/>
      <c r="G98" s="66">
        <f>G99</f>
        <v>45.2</v>
      </c>
    </row>
    <row r="99" spans="1:7" ht="89.25">
      <c r="A99" s="211" t="s">
        <v>492</v>
      </c>
      <c r="B99" s="75" t="s">
        <v>245</v>
      </c>
      <c r="C99" s="49" t="s">
        <v>69</v>
      </c>
      <c r="D99" s="49" t="s">
        <v>105</v>
      </c>
      <c r="E99" s="49" t="s">
        <v>477</v>
      </c>
      <c r="F99" s="48"/>
      <c r="G99" s="66">
        <f>G100</f>
        <v>45.2</v>
      </c>
    </row>
    <row r="100" spans="1:7" ht="39.75" customHeight="1">
      <c r="A100" s="212" t="s">
        <v>493</v>
      </c>
      <c r="B100" s="51" t="s">
        <v>401</v>
      </c>
      <c r="C100" s="47" t="s">
        <v>69</v>
      </c>
      <c r="D100" s="47" t="s">
        <v>105</v>
      </c>
      <c r="E100" s="47" t="s">
        <v>477</v>
      </c>
      <c r="F100" s="48" t="s">
        <v>120</v>
      </c>
      <c r="G100" s="59">
        <v>45.2</v>
      </c>
    </row>
    <row r="101" spans="1:7" ht="12.75">
      <c r="A101" s="211" t="s">
        <v>494</v>
      </c>
      <c r="B101" s="58" t="s">
        <v>268</v>
      </c>
      <c r="C101" s="49"/>
      <c r="D101" s="49" t="s">
        <v>57</v>
      </c>
      <c r="E101" s="49"/>
      <c r="F101" s="48"/>
      <c r="G101" s="66">
        <f>G102</f>
        <v>196</v>
      </c>
    </row>
    <row r="102" spans="1:7" ht="39.75" customHeight="1">
      <c r="A102" s="211" t="s">
        <v>495</v>
      </c>
      <c r="B102" s="58" t="s">
        <v>478</v>
      </c>
      <c r="C102" s="49" t="s">
        <v>69</v>
      </c>
      <c r="D102" s="49" t="s">
        <v>57</v>
      </c>
      <c r="E102" s="49" t="s">
        <v>479</v>
      </c>
      <c r="F102" s="48"/>
      <c r="G102" s="66">
        <f>G103</f>
        <v>196</v>
      </c>
    </row>
    <row r="103" spans="1:7" ht="39.75" customHeight="1">
      <c r="A103" s="212" t="s">
        <v>168</v>
      </c>
      <c r="B103" s="51" t="s">
        <v>401</v>
      </c>
      <c r="C103" s="47" t="s">
        <v>69</v>
      </c>
      <c r="D103" s="47" t="s">
        <v>57</v>
      </c>
      <c r="E103" s="47" t="s">
        <v>479</v>
      </c>
      <c r="F103" s="48" t="s">
        <v>120</v>
      </c>
      <c r="G103" s="59">
        <v>196</v>
      </c>
    </row>
    <row r="104" spans="1:7" ht="25.5">
      <c r="A104" s="211" t="s">
        <v>494</v>
      </c>
      <c r="B104" s="58" t="s">
        <v>269</v>
      </c>
      <c r="C104" s="47"/>
      <c r="D104" s="49" t="s">
        <v>270</v>
      </c>
      <c r="E104" s="47"/>
      <c r="F104" s="48"/>
      <c r="G104" s="66">
        <f>G105+G107+G111+G109</f>
        <v>50.5</v>
      </c>
    </row>
    <row r="105" spans="1:7" ht="89.25">
      <c r="A105" s="211" t="s">
        <v>495</v>
      </c>
      <c r="B105" s="58" t="s">
        <v>481</v>
      </c>
      <c r="C105" s="49" t="s">
        <v>69</v>
      </c>
      <c r="D105" s="49" t="s">
        <v>270</v>
      </c>
      <c r="E105" s="49" t="s">
        <v>480</v>
      </c>
      <c r="F105" s="50"/>
      <c r="G105" s="66">
        <f>G106</f>
        <v>31.3</v>
      </c>
    </row>
    <row r="106" spans="1:7" ht="39.75" customHeight="1">
      <c r="A106" s="212" t="s">
        <v>168</v>
      </c>
      <c r="B106" s="51" t="s">
        <v>401</v>
      </c>
      <c r="C106" s="47" t="s">
        <v>69</v>
      </c>
      <c r="D106" s="47" t="s">
        <v>270</v>
      </c>
      <c r="E106" s="47" t="s">
        <v>480</v>
      </c>
      <c r="F106" s="48" t="s">
        <v>120</v>
      </c>
      <c r="G106" s="59">
        <v>31.3</v>
      </c>
    </row>
    <row r="107" spans="1:7" ht="76.5">
      <c r="A107" s="211" t="s">
        <v>496</v>
      </c>
      <c r="B107" s="58" t="s">
        <v>483</v>
      </c>
      <c r="C107" s="49" t="s">
        <v>69</v>
      </c>
      <c r="D107" s="49" t="s">
        <v>270</v>
      </c>
      <c r="E107" s="49" t="s">
        <v>482</v>
      </c>
      <c r="F107" s="50"/>
      <c r="G107" s="66">
        <f>G108</f>
        <v>5</v>
      </c>
    </row>
    <row r="108" spans="1:7" ht="39.75" customHeight="1">
      <c r="A108" s="212" t="s">
        <v>497</v>
      </c>
      <c r="B108" s="51" t="s">
        <v>401</v>
      </c>
      <c r="C108" s="47" t="s">
        <v>69</v>
      </c>
      <c r="D108" s="47" t="s">
        <v>270</v>
      </c>
      <c r="E108" s="47" t="s">
        <v>482</v>
      </c>
      <c r="F108" s="48" t="s">
        <v>120</v>
      </c>
      <c r="G108" s="59">
        <v>5</v>
      </c>
    </row>
    <row r="109" spans="1:7" ht="89.25">
      <c r="A109" s="211" t="s">
        <v>498</v>
      </c>
      <c r="B109" s="58" t="s">
        <v>485</v>
      </c>
      <c r="C109" s="49" t="s">
        <v>69</v>
      </c>
      <c r="D109" s="49" t="s">
        <v>270</v>
      </c>
      <c r="E109" s="49" t="s">
        <v>486</v>
      </c>
      <c r="F109" s="55"/>
      <c r="G109" s="66">
        <f>G110</f>
        <v>13.2</v>
      </c>
    </row>
    <row r="110" spans="1:7" ht="39.75" customHeight="1">
      <c r="A110" s="212" t="s">
        <v>499</v>
      </c>
      <c r="B110" s="51" t="s">
        <v>401</v>
      </c>
      <c r="C110" s="47" t="s">
        <v>69</v>
      </c>
      <c r="D110" s="47" t="s">
        <v>270</v>
      </c>
      <c r="E110" s="47" t="s">
        <v>486</v>
      </c>
      <c r="F110" s="48" t="s">
        <v>120</v>
      </c>
      <c r="G110" s="59">
        <v>13.2</v>
      </c>
    </row>
    <row r="111" spans="1:7" ht="153">
      <c r="A111" s="211" t="s">
        <v>500</v>
      </c>
      <c r="B111" s="58" t="s">
        <v>484</v>
      </c>
      <c r="C111" s="49" t="s">
        <v>69</v>
      </c>
      <c r="D111" s="49" t="s">
        <v>270</v>
      </c>
      <c r="E111" s="49" t="s">
        <v>487</v>
      </c>
      <c r="F111" s="39"/>
      <c r="G111" s="66">
        <f>G112</f>
        <v>1</v>
      </c>
    </row>
    <row r="112" spans="1:7" ht="39.75" customHeight="1">
      <c r="A112" s="210" t="s">
        <v>501</v>
      </c>
      <c r="B112" s="51" t="s">
        <v>401</v>
      </c>
      <c r="C112" s="47" t="s">
        <v>69</v>
      </c>
      <c r="D112" s="47" t="s">
        <v>270</v>
      </c>
      <c r="E112" s="47" t="s">
        <v>487</v>
      </c>
      <c r="F112" s="48" t="s">
        <v>120</v>
      </c>
      <c r="G112" s="59">
        <v>1</v>
      </c>
    </row>
    <row r="113" spans="1:7" ht="12.75">
      <c r="A113" s="211" t="s">
        <v>159</v>
      </c>
      <c r="B113" s="58" t="s">
        <v>137</v>
      </c>
      <c r="C113" s="58"/>
      <c r="D113" s="49" t="s">
        <v>138</v>
      </c>
      <c r="E113" s="47"/>
      <c r="F113" s="48"/>
      <c r="G113" s="66">
        <f>G114</f>
        <v>15919.199999999999</v>
      </c>
    </row>
    <row r="114" spans="1:7" ht="12.75">
      <c r="A114" s="211" t="s">
        <v>502</v>
      </c>
      <c r="B114" s="58" t="s">
        <v>63</v>
      </c>
      <c r="C114" s="47"/>
      <c r="D114" s="49" t="s">
        <v>56</v>
      </c>
      <c r="E114" s="49"/>
      <c r="F114" s="50"/>
      <c r="G114" s="66">
        <f>G115+G119+G121+G123+G127+G125</f>
        <v>15919.199999999999</v>
      </c>
    </row>
    <row r="115" spans="1:7" ht="39.75" customHeight="1">
      <c r="A115" s="211" t="s">
        <v>506</v>
      </c>
      <c r="B115" s="75" t="s">
        <v>504</v>
      </c>
      <c r="C115" s="49" t="s">
        <v>69</v>
      </c>
      <c r="D115" s="49" t="s">
        <v>56</v>
      </c>
      <c r="E115" s="49" t="s">
        <v>505</v>
      </c>
      <c r="F115" s="48"/>
      <c r="G115" s="66">
        <f>G116+G117+G118</f>
        <v>12418.7</v>
      </c>
    </row>
    <row r="116" spans="1:7" ht="76.5">
      <c r="A116" s="212" t="s">
        <v>165</v>
      </c>
      <c r="B116" s="51" t="s">
        <v>149</v>
      </c>
      <c r="C116" s="47" t="s">
        <v>69</v>
      </c>
      <c r="D116" s="47" t="s">
        <v>56</v>
      </c>
      <c r="E116" s="47" t="s">
        <v>505</v>
      </c>
      <c r="F116" s="48" t="s">
        <v>119</v>
      </c>
      <c r="G116" s="59">
        <v>10313.2</v>
      </c>
    </row>
    <row r="117" spans="1:7" ht="39.75" customHeight="1">
      <c r="A117" s="212" t="s">
        <v>246</v>
      </c>
      <c r="B117" s="51" t="s">
        <v>401</v>
      </c>
      <c r="C117" s="47" t="s">
        <v>69</v>
      </c>
      <c r="D117" s="47" t="s">
        <v>56</v>
      </c>
      <c r="E117" s="47" t="s">
        <v>505</v>
      </c>
      <c r="F117" s="48" t="s">
        <v>120</v>
      </c>
      <c r="G117" s="59">
        <v>2099.5</v>
      </c>
    </row>
    <row r="118" spans="1:7" ht="12.75">
      <c r="A118" s="212" t="s">
        <v>247</v>
      </c>
      <c r="B118" s="51" t="s">
        <v>123</v>
      </c>
      <c r="C118" s="47" t="s">
        <v>69</v>
      </c>
      <c r="D118" s="47" t="s">
        <v>56</v>
      </c>
      <c r="E118" s="47" t="s">
        <v>505</v>
      </c>
      <c r="F118" s="48" t="s">
        <v>121</v>
      </c>
      <c r="G118" s="59">
        <v>6</v>
      </c>
    </row>
    <row r="119" spans="1:7" ht="63.75">
      <c r="A119" s="211" t="s">
        <v>508</v>
      </c>
      <c r="B119" s="58" t="s">
        <v>507</v>
      </c>
      <c r="C119" s="49" t="s">
        <v>69</v>
      </c>
      <c r="D119" s="49" t="s">
        <v>56</v>
      </c>
      <c r="E119" s="49" t="s">
        <v>503</v>
      </c>
      <c r="F119" s="50"/>
      <c r="G119" s="66">
        <f>G120</f>
        <v>2572.8</v>
      </c>
    </row>
    <row r="120" spans="1:7" ht="39.75" customHeight="1">
      <c r="A120" s="212" t="s">
        <v>166</v>
      </c>
      <c r="B120" s="51" t="s">
        <v>401</v>
      </c>
      <c r="C120" s="47" t="s">
        <v>69</v>
      </c>
      <c r="D120" s="47" t="s">
        <v>56</v>
      </c>
      <c r="E120" s="47" t="s">
        <v>503</v>
      </c>
      <c r="F120" s="48" t="s">
        <v>120</v>
      </c>
      <c r="G120" s="59">
        <v>2572.8</v>
      </c>
    </row>
    <row r="121" spans="1:7" ht="89.25">
      <c r="A121" s="211" t="s">
        <v>511</v>
      </c>
      <c r="B121" s="58" t="s">
        <v>509</v>
      </c>
      <c r="C121" s="49" t="s">
        <v>69</v>
      </c>
      <c r="D121" s="49" t="s">
        <v>56</v>
      </c>
      <c r="E121" s="49" t="s">
        <v>510</v>
      </c>
      <c r="F121" s="50"/>
      <c r="G121" s="66">
        <f>G122</f>
        <v>145</v>
      </c>
    </row>
    <row r="122" spans="1:7" ht="39.75" customHeight="1">
      <c r="A122" s="212" t="s">
        <v>167</v>
      </c>
      <c r="B122" s="51" t="s">
        <v>401</v>
      </c>
      <c r="C122" s="47" t="s">
        <v>69</v>
      </c>
      <c r="D122" s="47" t="s">
        <v>56</v>
      </c>
      <c r="E122" s="47" t="s">
        <v>510</v>
      </c>
      <c r="F122" s="48" t="s">
        <v>120</v>
      </c>
      <c r="G122" s="60">
        <v>145</v>
      </c>
    </row>
    <row r="123" spans="1:7" ht="76.5">
      <c r="A123" s="211" t="s">
        <v>515</v>
      </c>
      <c r="B123" s="58" t="s">
        <v>512</v>
      </c>
      <c r="C123" s="49" t="s">
        <v>69</v>
      </c>
      <c r="D123" s="49" t="s">
        <v>56</v>
      </c>
      <c r="E123" s="49" t="s">
        <v>513</v>
      </c>
      <c r="F123" s="50"/>
      <c r="G123" s="66">
        <f>G124</f>
        <v>195</v>
      </c>
    </row>
    <row r="124" spans="1:7" ht="39.75" customHeight="1">
      <c r="A124" s="212" t="s">
        <v>516</v>
      </c>
      <c r="B124" s="51" t="s">
        <v>318</v>
      </c>
      <c r="C124" s="47" t="s">
        <v>69</v>
      </c>
      <c r="D124" s="47" t="s">
        <v>56</v>
      </c>
      <c r="E124" s="47" t="s">
        <v>513</v>
      </c>
      <c r="F124" s="48" t="s">
        <v>120</v>
      </c>
      <c r="G124" s="59">
        <v>195</v>
      </c>
    </row>
    <row r="125" spans="1:7" ht="89.25">
      <c r="A125" s="211" t="s">
        <v>517</v>
      </c>
      <c r="B125" s="58" t="s">
        <v>514</v>
      </c>
      <c r="C125" s="49" t="s">
        <v>69</v>
      </c>
      <c r="D125" s="49" t="s">
        <v>56</v>
      </c>
      <c r="E125" s="49" t="s">
        <v>561</v>
      </c>
      <c r="F125" s="48"/>
      <c r="G125" s="66">
        <f>G126</f>
        <v>513.9</v>
      </c>
    </row>
    <row r="126" spans="1:7" ht="38.25">
      <c r="A126" s="212" t="s">
        <v>248</v>
      </c>
      <c r="B126" s="51" t="s">
        <v>318</v>
      </c>
      <c r="C126" s="47" t="s">
        <v>69</v>
      </c>
      <c r="D126" s="47" t="s">
        <v>56</v>
      </c>
      <c r="E126" s="47" t="s">
        <v>561</v>
      </c>
      <c r="F126" s="48" t="s">
        <v>120</v>
      </c>
      <c r="G126" s="59">
        <v>513.9</v>
      </c>
    </row>
    <row r="127" spans="1:7" ht="178.5">
      <c r="A127" s="211" t="s">
        <v>519</v>
      </c>
      <c r="B127" s="58" t="s">
        <v>518</v>
      </c>
      <c r="C127" s="49" t="s">
        <v>69</v>
      </c>
      <c r="D127" s="49" t="s">
        <v>56</v>
      </c>
      <c r="E127" s="49" t="s">
        <v>562</v>
      </c>
      <c r="F127" s="50"/>
      <c r="G127" s="66">
        <f>G128</f>
        <v>73.8</v>
      </c>
    </row>
    <row r="128" spans="1:7" ht="25.5">
      <c r="A128" s="212" t="s">
        <v>520</v>
      </c>
      <c r="B128" s="51" t="s">
        <v>127</v>
      </c>
      <c r="C128" s="47" t="s">
        <v>69</v>
      </c>
      <c r="D128" s="47" t="s">
        <v>56</v>
      </c>
      <c r="E128" s="47" t="s">
        <v>562</v>
      </c>
      <c r="F128" s="48" t="s">
        <v>120</v>
      </c>
      <c r="G128" s="60">
        <v>73.8</v>
      </c>
    </row>
    <row r="129" spans="1:7" ht="12.75">
      <c r="A129" s="211" t="s">
        <v>160</v>
      </c>
      <c r="B129" s="58" t="s">
        <v>31</v>
      </c>
      <c r="C129" s="47"/>
      <c r="D129" s="49" t="s">
        <v>140</v>
      </c>
      <c r="E129" s="47"/>
      <c r="F129" s="48"/>
      <c r="G129" s="66">
        <f>G130+G136+G133</f>
        <v>4372.900000000001</v>
      </c>
    </row>
    <row r="130" spans="1:7" ht="12.75">
      <c r="A130" s="211" t="s">
        <v>527</v>
      </c>
      <c r="B130" s="58" t="s">
        <v>345</v>
      </c>
      <c r="C130" s="49" t="s">
        <v>69</v>
      </c>
      <c r="D130" s="49" t="s">
        <v>344</v>
      </c>
      <c r="E130" s="49"/>
      <c r="F130" s="50"/>
      <c r="G130" s="66">
        <f>G131</f>
        <v>303.2</v>
      </c>
    </row>
    <row r="131" spans="1:7" ht="39.75" customHeight="1">
      <c r="A131" s="211" t="s">
        <v>528</v>
      </c>
      <c r="B131" s="58" t="s">
        <v>524</v>
      </c>
      <c r="C131" s="49" t="s">
        <v>69</v>
      </c>
      <c r="D131" s="49" t="s">
        <v>344</v>
      </c>
      <c r="E131" s="49" t="s">
        <v>387</v>
      </c>
      <c r="F131" s="50"/>
      <c r="G131" s="66">
        <f>G132</f>
        <v>303.2</v>
      </c>
    </row>
    <row r="132" spans="1:7" ht="25.5">
      <c r="A132" s="212" t="s">
        <v>164</v>
      </c>
      <c r="B132" s="51" t="s">
        <v>525</v>
      </c>
      <c r="C132" s="47" t="s">
        <v>69</v>
      </c>
      <c r="D132" s="47" t="s">
        <v>344</v>
      </c>
      <c r="E132" s="47" t="s">
        <v>387</v>
      </c>
      <c r="F132" s="48" t="s">
        <v>122</v>
      </c>
      <c r="G132" s="59">
        <v>303.2</v>
      </c>
    </row>
    <row r="133" spans="1:7" ht="25.5">
      <c r="A133" s="211" t="s">
        <v>532</v>
      </c>
      <c r="B133" s="88" t="s">
        <v>87</v>
      </c>
      <c r="C133" s="49" t="s">
        <v>69</v>
      </c>
      <c r="D133" s="49" t="s">
        <v>88</v>
      </c>
      <c r="E133" s="49"/>
      <c r="F133" s="50"/>
      <c r="G133" s="66">
        <f>G134</f>
        <v>2343.3</v>
      </c>
    </row>
    <row r="134" spans="1:7" ht="39.75" customHeight="1">
      <c r="A134" s="211" t="s">
        <v>533</v>
      </c>
      <c r="B134" s="58" t="s">
        <v>526</v>
      </c>
      <c r="C134" s="49" t="s">
        <v>69</v>
      </c>
      <c r="D134" s="49" t="s">
        <v>88</v>
      </c>
      <c r="E134" s="76" t="s">
        <v>386</v>
      </c>
      <c r="F134" s="50"/>
      <c r="G134" s="66">
        <f>G135</f>
        <v>2343.3</v>
      </c>
    </row>
    <row r="135" spans="1:7" ht="25.5">
      <c r="A135" s="212" t="s">
        <v>534</v>
      </c>
      <c r="B135" s="51" t="s">
        <v>525</v>
      </c>
      <c r="C135" s="47" t="s">
        <v>69</v>
      </c>
      <c r="D135" s="47" t="s">
        <v>88</v>
      </c>
      <c r="E135" s="47" t="s">
        <v>386</v>
      </c>
      <c r="F135" s="48" t="s">
        <v>122</v>
      </c>
      <c r="G135" s="59">
        <v>2343.3</v>
      </c>
    </row>
    <row r="136" spans="1:7" ht="12.75">
      <c r="A136" s="211" t="s">
        <v>597</v>
      </c>
      <c r="B136" s="58" t="s">
        <v>8</v>
      </c>
      <c r="C136" s="47"/>
      <c r="D136" s="49" t="s">
        <v>64</v>
      </c>
      <c r="E136" s="47"/>
      <c r="F136" s="48"/>
      <c r="G136" s="66">
        <f>G137+G139+G141</f>
        <v>1726.4</v>
      </c>
    </row>
    <row r="137" spans="1:7" ht="63.75">
      <c r="A137" s="211" t="s">
        <v>598</v>
      </c>
      <c r="B137" s="58" t="s">
        <v>141</v>
      </c>
      <c r="C137" s="49" t="s">
        <v>69</v>
      </c>
      <c r="D137" s="49" t="s">
        <v>64</v>
      </c>
      <c r="E137" s="49" t="s">
        <v>530</v>
      </c>
      <c r="F137" s="52"/>
      <c r="G137" s="66">
        <f>G138</f>
        <v>1081.4</v>
      </c>
    </row>
    <row r="138" spans="1:7" ht="39.75" customHeight="1">
      <c r="A138" s="212" t="s">
        <v>599</v>
      </c>
      <c r="B138" s="51" t="s">
        <v>169</v>
      </c>
      <c r="C138" s="47" t="s">
        <v>69</v>
      </c>
      <c r="D138" s="47" t="s">
        <v>64</v>
      </c>
      <c r="E138" s="47" t="s">
        <v>530</v>
      </c>
      <c r="F138" s="48" t="s">
        <v>122</v>
      </c>
      <c r="G138" s="59">
        <v>1081.4</v>
      </c>
    </row>
    <row r="139" spans="1:7" ht="63.75">
      <c r="A139" s="211" t="s">
        <v>600</v>
      </c>
      <c r="B139" s="58" t="s">
        <v>142</v>
      </c>
      <c r="C139" s="49" t="s">
        <v>69</v>
      </c>
      <c r="D139" s="49" t="s">
        <v>64</v>
      </c>
      <c r="E139" s="49" t="s">
        <v>531</v>
      </c>
      <c r="F139" s="61"/>
      <c r="G139" s="77">
        <f>G140</f>
        <v>644.4</v>
      </c>
    </row>
    <row r="140" spans="1:7" ht="25.5">
      <c r="A140" s="212" t="s">
        <v>601</v>
      </c>
      <c r="B140" s="51" t="s">
        <v>169</v>
      </c>
      <c r="C140" s="47" t="s">
        <v>69</v>
      </c>
      <c r="D140" s="47" t="s">
        <v>64</v>
      </c>
      <c r="E140" s="47" t="s">
        <v>531</v>
      </c>
      <c r="F140" s="48" t="s">
        <v>122</v>
      </c>
      <c r="G140" s="60">
        <v>644.4</v>
      </c>
    </row>
    <row r="141" spans="1:7" ht="39.75" customHeight="1">
      <c r="A141" s="211" t="s">
        <v>602</v>
      </c>
      <c r="B141" s="58" t="s">
        <v>529</v>
      </c>
      <c r="C141" s="49" t="s">
        <v>69</v>
      </c>
      <c r="D141" s="49" t="s">
        <v>64</v>
      </c>
      <c r="E141" s="29" t="s">
        <v>404</v>
      </c>
      <c r="F141" s="61"/>
      <c r="G141" s="77">
        <f>G142</f>
        <v>0.6</v>
      </c>
    </row>
    <row r="142" spans="1:7" ht="25.5">
      <c r="A142" s="212" t="s">
        <v>603</v>
      </c>
      <c r="B142" s="51" t="s">
        <v>525</v>
      </c>
      <c r="C142" s="47" t="s">
        <v>69</v>
      </c>
      <c r="D142" s="47" t="s">
        <v>64</v>
      </c>
      <c r="E142" s="32" t="s">
        <v>404</v>
      </c>
      <c r="F142" s="48" t="s">
        <v>119</v>
      </c>
      <c r="G142" s="60">
        <v>0.6</v>
      </c>
    </row>
    <row r="143" spans="1:7" ht="12.75">
      <c r="A143" s="211" t="s">
        <v>535</v>
      </c>
      <c r="B143" s="58" t="s">
        <v>143</v>
      </c>
      <c r="C143" s="58"/>
      <c r="D143" s="49" t="s">
        <v>144</v>
      </c>
      <c r="E143" s="47"/>
      <c r="F143" s="47"/>
      <c r="G143" s="66">
        <f>G144</f>
        <v>317.6</v>
      </c>
    </row>
    <row r="144" spans="1:7" ht="12.75">
      <c r="A144" s="211" t="s">
        <v>161</v>
      </c>
      <c r="B144" s="58" t="s">
        <v>80</v>
      </c>
      <c r="C144" s="49"/>
      <c r="D144" s="49" t="s">
        <v>81</v>
      </c>
      <c r="E144" s="49"/>
      <c r="F144" s="50"/>
      <c r="G144" s="66">
        <f>G145</f>
        <v>317.6</v>
      </c>
    </row>
    <row r="145" spans="1:7" ht="127.5">
      <c r="A145" s="211" t="s">
        <v>162</v>
      </c>
      <c r="B145" s="58" t="s">
        <v>521</v>
      </c>
      <c r="C145" s="49" t="s">
        <v>69</v>
      </c>
      <c r="D145" s="49" t="s">
        <v>81</v>
      </c>
      <c r="E145" s="49" t="s">
        <v>570</v>
      </c>
      <c r="F145" s="50"/>
      <c r="G145" s="66">
        <f>G146</f>
        <v>317.6</v>
      </c>
    </row>
    <row r="146" spans="1:7" ht="39.75" customHeight="1">
      <c r="A146" s="212" t="s">
        <v>163</v>
      </c>
      <c r="B146" s="51" t="s">
        <v>318</v>
      </c>
      <c r="C146" s="47" t="s">
        <v>69</v>
      </c>
      <c r="D146" s="47" t="s">
        <v>81</v>
      </c>
      <c r="E146" s="47" t="s">
        <v>570</v>
      </c>
      <c r="F146" s="48" t="s">
        <v>120</v>
      </c>
      <c r="G146" s="60">
        <v>317.6</v>
      </c>
    </row>
    <row r="147" spans="1:7" ht="12.75">
      <c r="A147" s="211" t="s">
        <v>536</v>
      </c>
      <c r="B147" s="58" t="s">
        <v>187</v>
      </c>
      <c r="C147" s="49" t="s">
        <v>69</v>
      </c>
      <c r="D147" s="49" t="s">
        <v>188</v>
      </c>
      <c r="E147" s="47"/>
      <c r="F147" s="48"/>
      <c r="G147" s="66">
        <f>G148</f>
        <v>1352.7</v>
      </c>
    </row>
    <row r="148" spans="1:7" ht="12.75">
      <c r="A148" s="211" t="s">
        <v>190</v>
      </c>
      <c r="B148" s="58" t="s">
        <v>189</v>
      </c>
      <c r="C148" s="49" t="s">
        <v>69</v>
      </c>
      <c r="D148" s="49" t="s">
        <v>186</v>
      </c>
      <c r="E148" s="49"/>
      <c r="F148" s="50"/>
      <c r="G148" s="66">
        <f>G149</f>
        <v>1352.7</v>
      </c>
    </row>
    <row r="149" spans="1:7" ht="76.5">
      <c r="A149" s="211" t="s">
        <v>191</v>
      </c>
      <c r="B149" s="78" t="s">
        <v>523</v>
      </c>
      <c r="C149" s="49" t="s">
        <v>69</v>
      </c>
      <c r="D149" s="49" t="s">
        <v>186</v>
      </c>
      <c r="E149" s="49" t="s">
        <v>522</v>
      </c>
      <c r="F149" s="48"/>
      <c r="G149" s="66">
        <f>G150</f>
        <v>1352.7</v>
      </c>
    </row>
    <row r="150" spans="1:7" ht="39.75" customHeight="1">
      <c r="A150" s="212" t="s">
        <v>192</v>
      </c>
      <c r="B150" s="51" t="s">
        <v>318</v>
      </c>
      <c r="C150" s="47" t="s">
        <v>69</v>
      </c>
      <c r="D150" s="47" t="s">
        <v>186</v>
      </c>
      <c r="E150" s="47" t="s">
        <v>522</v>
      </c>
      <c r="F150" s="48" t="s">
        <v>120</v>
      </c>
      <c r="G150" s="59">
        <v>1352.7</v>
      </c>
    </row>
    <row r="151" spans="1:7" ht="12.75">
      <c r="A151" s="62"/>
      <c r="B151" s="79" t="s">
        <v>249</v>
      </c>
      <c r="C151" s="63"/>
      <c r="D151" s="63"/>
      <c r="E151" s="29"/>
      <c r="F151" s="80"/>
      <c r="G151" s="64">
        <f>G20+G36</f>
        <v>53007.99999999999</v>
      </c>
    </row>
    <row r="152" spans="6:8" ht="12.75">
      <c r="F152" s="11"/>
      <c r="G152" s="11"/>
      <c r="H152" s="1"/>
    </row>
    <row r="153" ht="12.75">
      <c r="H153" s="1"/>
    </row>
    <row r="154" spans="7:8" ht="12.75">
      <c r="G154" s="11"/>
      <c r="H154" s="1"/>
    </row>
  </sheetData>
  <sheetProtection/>
  <mergeCells count="2">
    <mergeCell ref="B14:F14"/>
    <mergeCell ref="B17:E17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25">
      <selection activeCell="A1" sqref="A1:C48"/>
    </sheetView>
  </sheetViews>
  <sheetFormatPr defaultColWidth="9.140625" defaultRowHeight="12.75"/>
  <cols>
    <col min="1" max="1" width="52.28125" style="0" customWidth="1"/>
    <col min="2" max="2" width="17.421875" style="0" customWidth="1"/>
  </cols>
  <sheetData>
    <row r="1" spans="1:3" ht="12.75">
      <c r="A1" s="5"/>
      <c r="B1" s="35" t="s">
        <v>623</v>
      </c>
      <c r="C1" s="140"/>
    </row>
    <row r="2" spans="1:3" ht="12.75">
      <c r="A2" s="5"/>
      <c r="B2" s="25" t="s">
        <v>333</v>
      </c>
      <c r="C2" s="25"/>
    </row>
    <row r="3" spans="1:3" ht="12.75">
      <c r="A3" s="5"/>
      <c r="B3" s="25" t="s">
        <v>266</v>
      </c>
      <c r="C3" s="25"/>
    </row>
    <row r="4" spans="1:3" ht="12.75">
      <c r="A4" s="5"/>
      <c r="B4" s="25" t="s">
        <v>236</v>
      </c>
      <c r="C4" s="25"/>
    </row>
    <row r="5" spans="1:3" ht="12.75">
      <c r="A5" s="5"/>
      <c r="B5" s="25" t="s">
        <v>622</v>
      </c>
      <c r="C5" s="25"/>
    </row>
    <row r="6" spans="1:3" ht="12.75">
      <c r="A6" s="5"/>
      <c r="B6" s="25"/>
      <c r="C6" s="25"/>
    </row>
    <row r="7" spans="1:3" ht="12.75">
      <c r="A7" s="5"/>
      <c r="B7" s="35" t="s">
        <v>310</v>
      </c>
      <c r="C7" s="140"/>
    </row>
    <row r="8" spans="1:3" ht="12.75">
      <c r="A8" s="5"/>
      <c r="B8" s="25" t="s">
        <v>333</v>
      </c>
      <c r="C8" s="25"/>
    </row>
    <row r="9" spans="1:3" ht="12.75">
      <c r="A9" s="5"/>
      <c r="B9" s="25" t="s">
        <v>266</v>
      </c>
      <c r="C9" s="25"/>
    </row>
    <row r="10" spans="1:3" ht="12.75">
      <c r="A10" s="5"/>
      <c r="B10" s="25" t="s">
        <v>236</v>
      </c>
      <c r="C10" s="25"/>
    </row>
    <row r="11" spans="1:3" ht="12.75">
      <c r="A11" s="5"/>
      <c r="B11" s="25" t="s">
        <v>619</v>
      </c>
      <c r="C11" s="25"/>
    </row>
    <row r="12" spans="1:3" ht="12.75">
      <c r="A12" s="5"/>
      <c r="B12" s="25"/>
      <c r="C12" s="25"/>
    </row>
    <row r="13" spans="1:3" ht="12.75">
      <c r="A13" s="178" t="s">
        <v>338</v>
      </c>
      <c r="B13" s="25"/>
      <c r="C13" s="25"/>
    </row>
    <row r="14" spans="1:3" ht="12.75">
      <c r="A14" s="179" t="s">
        <v>334</v>
      </c>
      <c r="B14" s="25"/>
      <c r="C14" s="25"/>
    </row>
    <row r="15" spans="1:3" ht="12.75">
      <c r="A15" s="180" t="s">
        <v>239</v>
      </c>
      <c r="B15" s="25"/>
      <c r="C15" s="25"/>
    </row>
    <row r="16" spans="1:3" ht="12.75">
      <c r="A16" s="180" t="s">
        <v>571</v>
      </c>
      <c r="B16" s="25"/>
      <c r="C16" s="25"/>
    </row>
    <row r="17" spans="1:3" ht="25.5">
      <c r="A17" s="27" t="s">
        <v>199</v>
      </c>
      <c r="B17" s="27" t="s">
        <v>200</v>
      </c>
      <c r="C17" s="27" t="s">
        <v>201</v>
      </c>
    </row>
    <row r="18" spans="1:3" ht="12.75">
      <c r="A18" s="28" t="s">
        <v>339</v>
      </c>
      <c r="B18" s="29" t="s">
        <v>124</v>
      </c>
      <c r="C18" s="30">
        <f>C19+C20+C21+C22+C23</f>
        <v>25255.300000000003</v>
      </c>
    </row>
    <row r="19" spans="1:3" ht="30" customHeight="1">
      <c r="A19" s="31" t="s">
        <v>98</v>
      </c>
      <c r="B19" s="32" t="s">
        <v>66</v>
      </c>
      <c r="C19" s="33">
        <f>'прил 3'!G22</f>
        <v>1328</v>
      </c>
    </row>
    <row r="20" spans="1:3" ht="43.5" customHeight="1">
      <c r="A20" s="31" t="s">
        <v>203</v>
      </c>
      <c r="B20" s="32" t="s">
        <v>53</v>
      </c>
      <c r="C20" s="33">
        <f>'прил 3'!G25</f>
        <v>5163.1</v>
      </c>
    </row>
    <row r="21" spans="1:3" ht="40.5" customHeight="1">
      <c r="A21" s="31" t="s">
        <v>97</v>
      </c>
      <c r="B21" s="32" t="s">
        <v>59</v>
      </c>
      <c r="C21" s="33">
        <f>'прил 3'!G38</f>
        <v>18680.7</v>
      </c>
    </row>
    <row r="22" spans="1:3" ht="12.75">
      <c r="A22" s="31" t="s">
        <v>125</v>
      </c>
      <c r="B22" s="32" t="s">
        <v>126</v>
      </c>
      <c r="C22" s="33">
        <f>'прил 3'!G46</f>
        <v>70</v>
      </c>
    </row>
    <row r="23" spans="1:3" ht="12.75">
      <c r="A23" s="31" t="s">
        <v>204</v>
      </c>
      <c r="B23" s="32" t="s">
        <v>78</v>
      </c>
      <c r="C23" s="33">
        <f>'прил 3'!G49</f>
        <v>13.5</v>
      </c>
    </row>
    <row r="24" spans="1:3" ht="25.5">
      <c r="A24" s="28" t="s">
        <v>205</v>
      </c>
      <c r="B24" s="29" t="s">
        <v>128</v>
      </c>
      <c r="C24" s="30">
        <f>C25</f>
        <v>5</v>
      </c>
    </row>
    <row r="25" spans="1:3" ht="12.75">
      <c r="A25" s="232" t="s">
        <v>206</v>
      </c>
      <c r="B25" s="233" t="s">
        <v>54</v>
      </c>
      <c r="C25" s="234">
        <f>'прил 3'!G57</f>
        <v>5</v>
      </c>
    </row>
    <row r="26" spans="1:3" ht="12.75">
      <c r="A26" s="232"/>
      <c r="B26" s="233"/>
      <c r="C26" s="234"/>
    </row>
    <row r="27" spans="1:3" ht="12.75">
      <c r="A27" s="28" t="s">
        <v>207</v>
      </c>
      <c r="B27" s="29" t="s">
        <v>129</v>
      </c>
      <c r="C27" s="30">
        <f>C28+C29</f>
        <v>200</v>
      </c>
    </row>
    <row r="28" spans="1:3" ht="12.75">
      <c r="A28" s="31" t="s">
        <v>202</v>
      </c>
      <c r="B28" s="32" t="s">
        <v>101</v>
      </c>
      <c r="C28" s="33">
        <f>'прил 3'!G61</f>
        <v>194</v>
      </c>
    </row>
    <row r="29" spans="1:3" ht="12.75">
      <c r="A29" s="31" t="s">
        <v>373</v>
      </c>
      <c r="B29" s="32" t="s">
        <v>365</v>
      </c>
      <c r="C29" s="33">
        <f>'прил 3'!G64</f>
        <v>6</v>
      </c>
    </row>
    <row r="30" spans="1:3" ht="12.75">
      <c r="A30" s="28" t="s">
        <v>208</v>
      </c>
      <c r="B30" s="29" t="s">
        <v>130</v>
      </c>
      <c r="C30" s="30">
        <f>C31</f>
        <v>5258.9</v>
      </c>
    </row>
    <row r="31" spans="1:3" ht="12.75">
      <c r="A31" s="31" t="s">
        <v>209</v>
      </c>
      <c r="B31" s="32" t="s">
        <v>6</v>
      </c>
      <c r="C31" s="33">
        <f>'прил 3'!G68</f>
        <v>5258.9</v>
      </c>
    </row>
    <row r="32" spans="1:3" ht="12.75">
      <c r="A32" s="28" t="s">
        <v>210</v>
      </c>
      <c r="B32" s="29" t="s">
        <v>133</v>
      </c>
      <c r="C32" s="30">
        <f>C33</f>
        <v>34.7</v>
      </c>
    </row>
    <row r="33" spans="1:3" ht="12.75">
      <c r="A33" s="31" t="s">
        <v>211</v>
      </c>
      <c r="B33" s="32" t="s">
        <v>135</v>
      </c>
      <c r="C33" s="33">
        <f>'прил 3'!G94</f>
        <v>34.7</v>
      </c>
    </row>
    <row r="34" spans="1:3" ht="12.75">
      <c r="A34" s="28" t="s">
        <v>212</v>
      </c>
      <c r="B34" s="29" t="s">
        <v>136</v>
      </c>
      <c r="C34" s="30">
        <f>C35+C36+C37</f>
        <v>291.7</v>
      </c>
    </row>
    <row r="35" spans="1:3" ht="25.5">
      <c r="A35" s="31" t="s">
        <v>213</v>
      </c>
      <c r="B35" s="32" t="s">
        <v>105</v>
      </c>
      <c r="C35" s="33">
        <f>'прил 3'!G98</f>
        <v>45.2</v>
      </c>
    </row>
    <row r="36" spans="1:3" ht="12.75">
      <c r="A36" s="31" t="s">
        <v>281</v>
      </c>
      <c r="B36" s="32" t="s">
        <v>57</v>
      </c>
      <c r="C36" s="33">
        <f>'прил 3'!G101</f>
        <v>196</v>
      </c>
    </row>
    <row r="37" spans="1:3" ht="12.75">
      <c r="A37" s="31" t="s">
        <v>282</v>
      </c>
      <c r="B37" s="32" t="s">
        <v>270</v>
      </c>
      <c r="C37" s="33">
        <f>'прил 3'!G104</f>
        <v>50.5</v>
      </c>
    </row>
    <row r="38" spans="1:3" ht="12.75">
      <c r="A38" s="28" t="s">
        <v>214</v>
      </c>
      <c r="B38" s="29" t="s">
        <v>138</v>
      </c>
      <c r="C38" s="30">
        <f>C39</f>
        <v>15919.199999999999</v>
      </c>
    </row>
    <row r="39" spans="1:3" ht="12.75">
      <c r="A39" s="31" t="s">
        <v>215</v>
      </c>
      <c r="B39" s="32" t="s">
        <v>56</v>
      </c>
      <c r="C39" s="33">
        <f>'прил 3'!G114</f>
        <v>15919.199999999999</v>
      </c>
    </row>
    <row r="40" spans="1:3" ht="12.75">
      <c r="A40" s="28" t="s">
        <v>216</v>
      </c>
      <c r="B40" s="29">
        <v>1000</v>
      </c>
      <c r="C40" s="30">
        <f>C41+C43+C42</f>
        <v>4372.900000000001</v>
      </c>
    </row>
    <row r="41" spans="1:3" ht="12.75">
      <c r="A41" s="31" t="s">
        <v>346</v>
      </c>
      <c r="B41" s="32">
        <v>1001</v>
      </c>
      <c r="C41" s="33">
        <f>'прил 3'!G130</f>
        <v>303.2</v>
      </c>
    </row>
    <row r="42" spans="1:3" ht="12.75">
      <c r="A42" s="31" t="s">
        <v>604</v>
      </c>
      <c r="B42" s="32" t="s">
        <v>88</v>
      </c>
      <c r="C42" s="33">
        <f>'прил 3'!G133</f>
        <v>2343.3</v>
      </c>
    </row>
    <row r="43" spans="1:3" ht="12.75">
      <c r="A43" s="31" t="s">
        <v>340</v>
      </c>
      <c r="B43" s="32">
        <v>1004</v>
      </c>
      <c r="C43" s="33">
        <f>'прил 3'!G136</f>
        <v>1726.4</v>
      </c>
    </row>
    <row r="44" spans="1:3" ht="12.75">
      <c r="A44" s="28" t="s">
        <v>217</v>
      </c>
      <c r="B44" s="29">
        <v>1100</v>
      </c>
      <c r="C44" s="30">
        <f>C45</f>
        <v>317.6</v>
      </c>
    </row>
    <row r="45" spans="1:3" ht="12.75">
      <c r="A45" s="31" t="s">
        <v>218</v>
      </c>
      <c r="B45" s="32">
        <v>1101</v>
      </c>
      <c r="C45" s="33">
        <f>'прил 3'!G144</f>
        <v>317.6</v>
      </c>
    </row>
    <row r="46" spans="1:3" ht="12.75">
      <c r="A46" s="28" t="s">
        <v>222</v>
      </c>
      <c r="B46" s="29">
        <v>1202</v>
      </c>
      <c r="C46" s="30">
        <f>C47</f>
        <v>1352.7</v>
      </c>
    </row>
    <row r="47" spans="1:3" ht="12.75">
      <c r="A47" s="31" t="s">
        <v>189</v>
      </c>
      <c r="B47" s="32">
        <v>1202</v>
      </c>
      <c r="C47" s="33">
        <f>'прил 3'!G148</f>
        <v>1352.7</v>
      </c>
    </row>
    <row r="48" spans="1:3" ht="12.75">
      <c r="A48" s="28" t="s">
        <v>219</v>
      </c>
      <c r="B48" s="34"/>
      <c r="C48" s="30">
        <f>C18+C24+C27+C30+C32+C34+C38+C40+C44+C46</f>
        <v>53008</v>
      </c>
    </row>
  </sheetData>
  <sheetProtection/>
  <mergeCells count="3">
    <mergeCell ref="A25:A26"/>
    <mergeCell ref="B25:B26"/>
    <mergeCell ref="C25:C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zoomScale="85" zoomScaleNormal="85" zoomScalePageLayoutView="0" workbookViewId="0" topLeftCell="A1">
      <selection activeCell="A1" sqref="A1:C30"/>
    </sheetView>
  </sheetViews>
  <sheetFormatPr defaultColWidth="9.140625" defaultRowHeight="12.75"/>
  <cols>
    <col min="1" max="1" width="28.57421875" style="8" customWidth="1"/>
    <col min="2" max="2" width="35.7109375" style="8" customWidth="1"/>
    <col min="3" max="3" width="26.7109375" style="8" customWidth="1"/>
    <col min="4" max="4" width="11.7109375" style="8" customWidth="1"/>
    <col min="5" max="5" width="9.57421875" style="8" customWidth="1"/>
    <col min="6" max="6" width="10.28125" style="8" customWidth="1"/>
    <col min="7" max="9" width="10.8515625" style="8" customWidth="1"/>
    <col min="10" max="16384" width="9.140625" style="8" customWidth="1"/>
  </cols>
  <sheetData>
    <row r="1" s="221" customFormat="1" ht="12">
      <c r="C1" s="35" t="s">
        <v>316</v>
      </c>
    </row>
    <row r="2" s="221" customFormat="1" ht="12">
      <c r="C2" s="25" t="s">
        <v>333</v>
      </c>
    </row>
    <row r="3" s="221" customFormat="1" ht="12">
      <c r="C3" s="25" t="s">
        <v>266</v>
      </c>
    </row>
    <row r="4" s="221" customFormat="1" ht="12">
      <c r="C4" s="25" t="s">
        <v>236</v>
      </c>
    </row>
    <row r="5" s="221" customFormat="1" ht="12">
      <c r="C5" s="25" t="s">
        <v>622</v>
      </c>
    </row>
    <row r="6" ht="12.75">
      <c r="C6" s="137"/>
    </row>
    <row r="7" ht="12.75">
      <c r="C7" s="137"/>
    </row>
    <row r="8" spans="1:4" s="220" customFormat="1" ht="12">
      <c r="A8" s="218"/>
      <c r="B8" s="219"/>
      <c r="C8" s="35" t="s">
        <v>320</v>
      </c>
      <c r="D8" s="6"/>
    </row>
    <row r="9" spans="1:4" s="220" customFormat="1" ht="12">
      <c r="A9" s="218"/>
      <c r="B9" s="219"/>
      <c r="C9" s="25" t="s">
        <v>333</v>
      </c>
      <c r="D9" s="12"/>
    </row>
    <row r="10" spans="1:4" s="220" customFormat="1" ht="12">
      <c r="A10" s="218"/>
      <c r="B10" s="219"/>
      <c r="C10" s="25" t="s">
        <v>266</v>
      </c>
      <c r="D10" s="12"/>
    </row>
    <row r="11" spans="1:4" s="220" customFormat="1" ht="12">
      <c r="A11" s="218"/>
      <c r="B11" s="219"/>
      <c r="C11" s="25" t="s">
        <v>236</v>
      </c>
      <c r="D11" s="12"/>
    </row>
    <row r="12" spans="1:4" s="220" customFormat="1" ht="12">
      <c r="A12" s="218"/>
      <c r="B12" s="219"/>
      <c r="C12" s="25" t="s">
        <v>619</v>
      </c>
      <c r="D12" s="12"/>
    </row>
    <row r="13" spans="1:4" ht="12.75">
      <c r="A13" s="181"/>
      <c r="B13" s="182"/>
      <c r="C13" s="25"/>
      <c r="D13" s="12"/>
    </row>
    <row r="14" spans="1:4" ht="12.75">
      <c r="A14" s="137"/>
      <c r="B14" s="137"/>
      <c r="C14" s="137"/>
      <c r="D14" s="18"/>
    </row>
    <row r="15" spans="1:4" ht="18" customHeight="1">
      <c r="A15" s="183" t="s">
        <v>286</v>
      </c>
      <c r="B15" s="137"/>
      <c r="C15" s="43"/>
      <c r="D15" s="17"/>
    </row>
    <row r="16" spans="1:4" ht="15" customHeight="1">
      <c r="A16" s="184" t="s">
        <v>287</v>
      </c>
      <c r="B16" s="137"/>
      <c r="C16" s="43"/>
      <c r="D16" s="17"/>
    </row>
    <row r="17" spans="1:4" ht="18" customHeight="1">
      <c r="A17" s="130"/>
      <c r="B17" s="185" t="s">
        <v>288</v>
      </c>
      <c r="C17" s="43"/>
      <c r="D17" s="17"/>
    </row>
    <row r="18" spans="1:5" ht="15" customHeight="1">
      <c r="A18" s="183" t="s">
        <v>572</v>
      </c>
      <c r="B18" s="137"/>
      <c r="C18" s="43"/>
      <c r="D18" s="17"/>
      <c r="E18" s="19"/>
    </row>
    <row r="19" spans="1:11" ht="13.5" thickBot="1">
      <c r="A19" s="137"/>
      <c r="B19" s="137"/>
      <c r="C19" s="186" t="s">
        <v>289</v>
      </c>
      <c r="D19" s="16"/>
      <c r="E19" s="20"/>
      <c r="F19" s="16"/>
      <c r="G19" s="16"/>
      <c r="H19" s="16"/>
      <c r="I19" s="16"/>
      <c r="J19" s="16"/>
      <c r="K19" s="16"/>
    </row>
    <row r="20" spans="1:11" ht="18" customHeight="1" thickBot="1">
      <c r="A20" s="187" t="s">
        <v>290</v>
      </c>
      <c r="B20" s="188" t="s">
        <v>284</v>
      </c>
      <c r="C20" s="189" t="s">
        <v>224</v>
      </c>
      <c r="D20" s="16"/>
      <c r="E20" s="20"/>
      <c r="F20" s="16"/>
      <c r="G20" s="16"/>
      <c r="H20" s="16"/>
      <c r="I20" s="16"/>
      <c r="J20" s="16"/>
      <c r="K20" s="16"/>
    </row>
    <row r="21" spans="1:11" ht="47.25" customHeight="1">
      <c r="A21" s="139" t="s">
        <v>291</v>
      </c>
      <c r="B21" s="190" t="s">
        <v>292</v>
      </c>
      <c r="C21" s="191">
        <f>C22</f>
        <v>12694.000000000007</v>
      </c>
      <c r="D21" s="16"/>
      <c r="E21" s="21"/>
      <c r="F21" s="16"/>
      <c r="G21" s="16"/>
      <c r="H21" s="16"/>
      <c r="I21" s="16"/>
      <c r="J21" s="16"/>
      <c r="K21" s="16"/>
    </row>
    <row r="22" spans="1:11" ht="42.75">
      <c r="A22" s="138" t="s">
        <v>293</v>
      </c>
      <c r="B22" s="44" t="s">
        <v>294</v>
      </c>
      <c r="C22" s="192">
        <f>C27-C23</f>
        <v>12694.000000000007</v>
      </c>
      <c r="D22" s="16"/>
      <c r="E22" s="21"/>
      <c r="F22" s="16"/>
      <c r="G22" s="16"/>
      <c r="H22" s="16"/>
      <c r="I22" s="16"/>
      <c r="J22" s="16"/>
      <c r="K22" s="16"/>
    </row>
    <row r="23" spans="1:11" ht="28.5">
      <c r="A23" s="138" t="s">
        <v>295</v>
      </c>
      <c r="B23" s="193" t="s">
        <v>296</v>
      </c>
      <c r="C23" s="192">
        <f>C24</f>
        <v>40314</v>
      </c>
      <c r="D23" s="16"/>
      <c r="E23" s="22"/>
      <c r="F23" s="16"/>
      <c r="G23" s="16"/>
      <c r="H23" s="16"/>
      <c r="I23" s="16"/>
      <c r="J23" s="16"/>
      <c r="K23" s="16"/>
    </row>
    <row r="24" spans="1:11" ht="27.75" customHeight="1">
      <c r="A24" s="194" t="s">
        <v>297</v>
      </c>
      <c r="B24" s="195" t="s">
        <v>298</v>
      </c>
      <c r="C24" s="196">
        <f>C25</f>
        <v>40314</v>
      </c>
      <c r="D24" s="16"/>
      <c r="E24" s="23"/>
      <c r="F24" s="16"/>
      <c r="G24" s="16"/>
      <c r="H24" s="16"/>
      <c r="I24" s="16"/>
      <c r="J24" s="16"/>
      <c r="K24" s="16"/>
    </row>
    <row r="25" spans="1:11" ht="27" customHeight="1">
      <c r="A25" s="194" t="s">
        <v>299</v>
      </c>
      <c r="B25" s="195" t="s">
        <v>300</v>
      </c>
      <c r="C25" s="196">
        <f>C26</f>
        <v>40314</v>
      </c>
      <c r="D25" s="16"/>
      <c r="E25" s="23"/>
      <c r="F25" s="16"/>
      <c r="G25" s="16"/>
      <c r="H25" s="16"/>
      <c r="I25" s="16"/>
      <c r="J25" s="16"/>
      <c r="K25" s="16"/>
    </row>
    <row r="26" spans="1:11" ht="51.75" customHeight="1">
      <c r="A26" s="194" t="s">
        <v>301</v>
      </c>
      <c r="B26" s="195" t="s">
        <v>302</v>
      </c>
      <c r="C26" s="196">
        <f>'Прил 1'!E45</f>
        <v>40314</v>
      </c>
      <c r="D26" s="16"/>
      <c r="E26" s="23"/>
      <c r="F26" s="16"/>
      <c r="G26" s="16"/>
      <c r="H26" s="16"/>
      <c r="I26" s="16"/>
      <c r="J26" s="16"/>
      <c r="K26" s="16"/>
    </row>
    <row r="27" spans="1:11" ht="28.5">
      <c r="A27" s="138" t="s">
        <v>303</v>
      </c>
      <c r="B27" s="193" t="s">
        <v>304</v>
      </c>
      <c r="C27" s="192">
        <f>C28</f>
        <v>53008.00000000001</v>
      </c>
      <c r="D27" s="16"/>
      <c r="E27" s="22"/>
      <c r="F27" s="16"/>
      <c r="G27" s="16"/>
      <c r="H27" s="16"/>
      <c r="I27" s="16"/>
      <c r="J27" s="16"/>
      <c r="K27" s="16"/>
    </row>
    <row r="28" spans="1:11" ht="28.5" customHeight="1">
      <c r="A28" s="194" t="s">
        <v>305</v>
      </c>
      <c r="B28" s="197" t="s">
        <v>306</v>
      </c>
      <c r="C28" s="198">
        <f>C29</f>
        <v>53008.00000000001</v>
      </c>
      <c r="D28" s="16"/>
      <c r="E28" s="24"/>
      <c r="F28" s="16"/>
      <c r="G28" s="16"/>
      <c r="H28" s="16"/>
      <c r="I28" s="16"/>
      <c r="J28" s="16"/>
      <c r="K28" s="16"/>
    </row>
    <row r="29" spans="1:5" ht="29.25" customHeight="1">
      <c r="A29" s="194" t="s">
        <v>307</v>
      </c>
      <c r="B29" s="195" t="s">
        <v>308</v>
      </c>
      <c r="C29" s="196">
        <f>C30</f>
        <v>53008.00000000001</v>
      </c>
      <c r="E29" s="23"/>
    </row>
    <row r="30" spans="1:5" ht="67.5" customHeight="1">
      <c r="A30" s="194" t="s">
        <v>311</v>
      </c>
      <c r="B30" s="195" t="s">
        <v>309</v>
      </c>
      <c r="C30" s="196">
        <f>'прил 2'!F150</f>
        <v>53008.00000000001</v>
      </c>
      <c r="E30" s="23"/>
    </row>
    <row r="31" ht="18.75" customHeight="1"/>
    <row r="32" ht="17.25" customHeight="1"/>
    <row r="33" ht="16.5" customHeight="1"/>
    <row r="34" ht="17.25" customHeight="1"/>
    <row r="35" ht="16.5" customHeight="1"/>
    <row r="36" ht="15.75" customHeight="1"/>
    <row r="37" ht="16.5" customHeight="1"/>
    <row r="38" ht="18" customHeight="1"/>
  </sheetData>
  <sheetProtection/>
  <printOptions/>
  <pageMargins left="0.7086614173228347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K38" sqref="K38:K46"/>
    </sheetView>
  </sheetViews>
  <sheetFormatPr defaultColWidth="9.140625" defaultRowHeight="12.75"/>
  <cols>
    <col min="1" max="1" width="4.57421875" style="0" customWidth="1"/>
    <col min="2" max="2" width="28.140625" style="0" customWidth="1"/>
    <col min="3" max="3" width="12.421875" style="0" customWidth="1"/>
    <col min="4" max="4" width="9.57421875" style="0" customWidth="1"/>
    <col min="5" max="5" width="10.421875" style="0" customWidth="1"/>
    <col min="6" max="6" width="13.421875" style="0" customWidth="1"/>
    <col min="7" max="7" width="13.140625" style="0" customWidth="1"/>
    <col min="8" max="8" width="12.421875" style="0" customWidth="1"/>
    <col min="9" max="9" width="20.140625" style="0" customWidth="1"/>
  </cols>
  <sheetData>
    <row r="1" spans="1:10" ht="12.75">
      <c r="A1" s="5"/>
      <c r="B1" s="5"/>
      <c r="C1" s="5"/>
      <c r="D1" s="5"/>
      <c r="E1" s="5"/>
      <c r="F1" s="5"/>
      <c r="G1" s="5"/>
      <c r="H1" s="35" t="s">
        <v>283</v>
      </c>
      <c r="I1" s="25"/>
      <c r="J1" s="3"/>
    </row>
    <row r="2" spans="1:10" ht="12.75">
      <c r="A2" s="5"/>
      <c r="B2" s="5"/>
      <c r="C2" s="5"/>
      <c r="D2" s="5"/>
      <c r="E2" s="5"/>
      <c r="F2" s="5"/>
      <c r="G2" s="5"/>
      <c r="H2" s="25" t="s">
        <v>333</v>
      </c>
      <c r="I2" s="25"/>
      <c r="J2" s="3"/>
    </row>
    <row r="3" spans="1:10" ht="12.75">
      <c r="A3" s="5"/>
      <c r="B3" s="5"/>
      <c r="C3" s="5"/>
      <c r="D3" s="5"/>
      <c r="E3" s="5"/>
      <c r="F3" s="5"/>
      <c r="G3" s="5"/>
      <c r="H3" s="25" t="s">
        <v>266</v>
      </c>
      <c r="I3" s="25"/>
      <c r="J3" s="3"/>
    </row>
    <row r="4" spans="1:10" ht="12.75">
      <c r="A4" s="5"/>
      <c r="B4" s="5"/>
      <c r="C4" s="5"/>
      <c r="D4" s="5"/>
      <c r="E4" s="5"/>
      <c r="F4" s="5"/>
      <c r="G4" s="5"/>
      <c r="H4" s="25" t="s">
        <v>236</v>
      </c>
      <c r="I4" s="25"/>
      <c r="J4" s="3"/>
    </row>
    <row r="5" spans="1:10" ht="12.75">
      <c r="A5" s="5"/>
      <c r="B5" s="199"/>
      <c r="C5" s="5"/>
      <c r="D5" s="5"/>
      <c r="E5" s="5"/>
      <c r="F5" s="5"/>
      <c r="G5" s="5"/>
      <c r="H5" s="25" t="s">
        <v>355</v>
      </c>
      <c r="I5" s="25"/>
      <c r="J5" s="3"/>
    </row>
    <row r="8" spans="1:10" ht="12.75">
      <c r="A8" s="5"/>
      <c r="B8" s="5"/>
      <c r="C8" s="5"/>
      <c r="D8" s="5"/>
      <c r="E8" s="5"/>
      <c r="F8" s="5"/>
      <c r="G8" s="5"/>
      <c r="H8" s="35" t="s">
        <v>332</v>
      </c>
      <c r="I8" s="25"/>
      <c r="J8" s="3"/>
    </row>
    <row r="9" spans="1:10" ht="12.75">
      <c r="A9" s="5"/>
      <c r="B9" s="5"/>
      <c r="C9" s="5"/>
      <c r="D9" s="5"/>
      <c r="E9" s="5"/>
      <c r="F9" s="5"/>
      <c r="G9" s="5"/>
      <c r="H9" s="25" t="s">
        <v>333</v>
      </c>
      <c r="I9" s="25"/>
      <c r="J9" s="3"/>
    </row>
    <row r="10" spans="1:10" ht="12.75">
      <c r="A10" s="5"/>
      <c r="B10" s="5"/>
      <c r="C10" s="5"/>
      <c r="D10" s="5"/>
      <c r="E10" s="5"/>
      <c r="F10" s="5"/>
      <c r="G10" s="5"/>
      <c r="H10" s="25" t="s">
        <v>266</v>
      </c>
      <c r="I10" s="25"/>
      <c r="J10" s="3"/>
    </row>
    <row r="11" spans="1:10" ht="12.75">
      <c r="A11" s="5"/>
      <c r="B11" s="5"/>
      <c r="C11" s="5"/>
      <c r="D11" s="5"/>
      <c r="E11" s="5"/>
      <c r="F11" s="5"/>
      <c r="G11" s="5"/>
      <c r="H11" s="25" t="s">
        <v>236</v>
      </c>
      <c r="I11" s="25"/>
      <c r="J11" s="3"/>
    </row>
    <row r="12" spans="1:10" ht="12.75">
      <c r="A12" s="5"/>
      <c r="B12" s="199"/>
      <c r="C12" s="5"/>
      <c r="D12" s="5"/>
      <c r="E12" s="5"/>
      <c r="F12" s="5"/>
      <c r="G12" s="5"/>
      <c r="H12" s="25" t="s">
        <v>619</v>
      </c>
      <c r="I12" s="25"/>
      <c r="J12" s="3"/>
    </row>
    <row r="13" spans="1:10" ht="12.75">
      <c r="A13" s="5"/>
      <c r="B13" s="199"/>
      <c r="C13" s="5"/>
      <c r="D13" s="5"/>
      <c r="E13" s="5"/>
      <c r="F13" s="5"/>
      <c r="G13" s="5"/>
      <c r="H13" s="128"/>
      <c r="I13" s="128"/>
      <c r="J13" s="3"/>
    </row>
    <row r="14" spans="1:10" ht="12.75">
      <c r="A14" s="5"/>
      <c r="B14" s="199"/>
      <c r="C14" s="5"/>
      <c r="D14" s="5"/>
      <c r="E14" s="5"/>
      <c r="F14" s="5"/>
      <c r="G14" s="5"/>
      <c r="H14" s="128"/>
      <c r="I14" s="128"/>
      <c r="J14" s="3"/>
    </row>
    <row r="15" spans="1:9" ht="12.75">
      <c r="A15" s="5"/>
      <c r="B15" s="5"/>
      <c r="C15" s="5"/>
      <c r="D15" s="5"/>
      <c r="E15" s="200" t="s">
        <v>321</v>
      </c>
      <c r="F15" s="5"/>
      <c r="G15" s="5"/>
      <c r="H15" s="5"/>
      <c r="I15" s="5"/>
    </row>
    <row r="16" spans="1:9" ht="12.75">
      <c r="A16" s="5"/>
      <c r="B16" s="5"/>
      <c r="C16" s="5"/>
      <c r="D16" s="5"/>
      <c r="E16" s="200" t="s">
        <v>322</v>
      </c>
      <c r="F16" s="5"/>
      <c r="G16" s="5"/>
      <c r="H16" s="5"/>
      <c r="I16" s="5"/>
    </row>
    <row r="17" spans="1:9" ht="12.75">
      <c r="A17" s="5"/>
      <c r="B17" s="5"/>
      <c r="C17" s="5"/>
      <c r="D17" s="200" t="s">
        <v>573</v>
      </c>
      <c r="E17" s="5"/>
      <c r="F17" s="5"/>
      <c r="G17" s="5"/>
      <c r="H17" s="5"/>
      <c r="I17" s="5"/>
    </row>
    <row r="18" spans="1:9" ht="12.75">
      <c r="A18" s="5"/>
      <c r="B18" s="200"/>
      <c r="C18" s="5"/>
      <c r="D18" s="5"/>
      <c r="E18" s="5"/>
      <c r="F18" s="5"/>
      <c r="G18" s="5"/>
      <c r="H18" s="5"/>
      <c r="I18" s="5"/>
    </row>
    <row r="19" spans="1:9" ht="12.75">
      <c r="A19" s="5"/>
      <c r="B19" s="5"/>
      <c r="C19" s="5"/>
      <c r="D19" s="5"/>
      <c r="E19" s="5"/>
      <c r="F19" s="200" t="s">
        <v>588</v>
      </c>
      <c r="G19" s="5"/>
      <c r="H19" s="5"/>
      <c r="I19" s="5"/>
    </row>
    <row r="20" spans="1:9" ht="12.75" customHeight="1">
      <c r="A20" s="235" t="s">
        <v>24</v>
      </c>
      <c r="B20" s="235" t="s">
        <v>323</v>
      </c>
      <c r="C20" s="236" t="s">
        <v>574</v>
      </c>
      <c r="D20" s="237"/>
      <c r="E20" s="237"/>
      <c r="F20" s="237"/>
      <c r="G20" s="237"/>
      <c r="H20" s="238"/>
      <c r="I20" s="235" t="s">
        <v>324</v>
      </c>
    </row>
    <row r="21" spans="1:9" ht="12.75">
      <c r="A21" s="235"/>
      <c r="B21" s="235"/>
      <c r="C21" s="235" t="s">
        <v>325</v>
      </c>
      <c r="D21" s="236" t="s">
        <v>326</v>
      </c>
      <c r="E21" s="237"/>
      <c r="F21" s="237"/>
      <c r="G21" s="237"/>
      <c r="H21" s="238"/>
      <c r="I21" s="235"/>
    </row>
    <row r="22" spans="1:9" ht="12.75">
      <c r="A22" s="235"/>
      <c r="B22" s="235"/>
      <c r="C22" s="235"/>
      <c r="D22" s="235" t="s">
        <v>327</v>
      </c>
      <c r="E22" s="235" t="s">
        <v>331</v>
      </c>
      <c r="F22" s="235" t="s">
        <v>328</v>
      </c>
      <c r="G22" s="236" t="s">
        <v>326</v>
      </c>
      <c r="H22" s="238"/>
      <c r="I22" s="235"/>
    </row>
    <row r="23" spans="1:9" ht="12.75">
      <c r="A23" s="235"/>
      <c r="B23" s="235"/>
      <c r="C23" s="235"/>
      <c r="D23" s="235"/>
      <c r="E23" s="235"/>
      <c r="F23" s="235"/>
      <c r="G23" s="42"/>
      <c r="H23" s="235" t="s">
        <v>330</v>
      </c>
      <c r="I23" s="235"/>
    </row>
    <row r="24" spans="1:9" ht="84">
      <c r="A24" s="235"/>
      <c r="B24" s="235"/>
      <c r="C24" s="235"/>
      <c r="D24" s="235"/>
      <c r="E24" s="235"/>
      <c r="F24" s="235"/>
      <c r="G24" s="41" t="s">
        <v>329</v>
      </c>
      <c r="H24" s="235"/>
      <c r="I24" s="235"/>
    </row>
    <row r="25" spans="1:9" ht="12.75">
      <c r="A25" s="26"/>
      <c r="B25" s="40">
        <v>1</v>
      </c>
      <c r="C25" s="40">
        <v>2</v>
      </c>
      <c r="D25" s="40">
        <v>3</v>
      </c>
      <c r="E25" s="40">
        <v>4</v>
      </c>
      <c r="F25" s="40">
        <v>5</v>
      </c>
      <c r="G25" s="40">
        <v>6</v>
      </c>
      <c r="H25" s="40">
        <v>7</v>
      </c>
      <c r="I25" s="40">
        <v>8</v>
      </c>
    </row>
    <row r="26" spans="1:9" ht="37.5" customHeight="1">
      <c r="A26" s="37">
        <v>1</v>
      </c>
      <c r="B26" s="201" t="s">
        <v>223</v>
      </c>
      <c r="C26" s="36">
        <f>F26</f>
        <v>5</v>
      </c>
      <c r="D26" s="41"/>
      <c r="E26" s="41"/>
      <c r="F26" s="36">
        <f>'прил 3'!G53</f>
        <v>5</v>
      </c>
      <c r="G26" s="36">
        <f>F26</f>
        <v>5</v>
      </c>
      <c r="H26" s="41"/>
      <c r="I26" s="202" t="s">
        <v>285</v>
      </c>
    </row>
    <row r="27" spans="1:9" ht="112.5">
      <c r="A27" s="37">
        <v>2</v>
      </c>
      <c r="B27" s="201" t="s">
        <v>575</v>
      </c>
      <c r="C27" s="36">
        <f>F27</f>
        <v>1</v>
      </c>
      <c r="D27" s="41"/>
      <c r="E27" s="41"/>
      <c r="F27" s="36">
        <f>'прил 3'!G55</f>
        <v>1</v>
      </c>
      <c r="G27" s="36">
        <f>F27</f>
        <v>1</v>
      </c>
      <c r="H27" s="41"/>
      <c r="I27" s="202" t="s">
        <v>285</v>
      </c>
    </row>
    <row r="28" spans="1:9" ht="90">
      <c r="A28" s="37">
        <v>3</v>
      </c>
      <c r="B28" s="203" t="s">
        <v>263</v>
      </c>
      <c r="C28" s="36">
        <f>F28</f>
        <v>5</v>
      </c>
      <c r="D28" s="41"/>
      <c r="E28" s="41"/>
      <c r="F28" s="36">
        <f>'прил 3'!G58</f>
        <v>5</v>
      </c>
      <c r="G28" s="36">
        <f>F28</f>
        <v>5</v>
      </c>
      <c r="H28" s="41"/>
      <c r="I28" s="202" t="s">
        <v>285</v>
      </c>
    </row>
    <row r="29" spans="1:9" ht="67.5">
      <c r="A29" s="37">
        <v>4</v>
      </c>
      <c r="B29" s="201" t="s">
        <v>587</v>
      </c>
      <c r="C29" s="36">
        <f aca="true" t="shared" si="0" ref="C29:C45">F29</f>
        <v>194</v>
      </c>
      <c r="D29" s="26"/>
      <c r="E29" s="26"/>
      <c r="F29" s="204">
        <f>'прил 3'!G62</f>
        <v>194</v>
      </c>
      <c r="G29" s="36">
        <f aca="true" t="shared" si="1" ref="G29:G45">F29</f>
        <v>194</v>
      </c>
      <c r="H29" s="26"/>
      <c r="I29" s="202" t="s">
        <v>285</v>
      </c>
    </row>
    <row r="30" spans="1:9" ht="67.5">
      <c r="A30" s="37">
        <v>5</v>
      </c>
      <c r="B30" s="201" t="s">
        <v>262</v>
      </c>
      <c r="C30" s="36">
        <f t="shared" si="0"/>
        <v>6</v>
      </c>
      <c r="D30" s="26"/>
      <c r="E30" s="26"/>
      <c r="F30" s="36">
        <f>'прил 3'!G65</f>
        <v>6</v>
      </c>
      <c r="G30" s="36">
        <f t="shared" si="1"/>
        <v>6</v>
      </c>
      <c r="H30" s="26"/>
      <c r="I30" s="202" t="s">
        <v>285</v>
      </c>
    </row>
    <row r="31" spans="1:9" ht="33.75">
      <c r="A31" s="37">
        <v>6</v>
      </c>
      <c r="B31" s="201" t="s">
        <v>576</v>
      </c>
      <c r="C31" s="36">
        <f t="shared" si="0"/>
        <v>3968.3999999999996</v>
      </c>
      <c r="D31" s="26"/>
      <c r="E31" s="26"/>
      <c r="F31" s="36">
        <f>'прил 3'!G69</f>
        <v>3968.3999999999996</v>
      </c>
      <c r="G31" s="36">
        <f t="shared" si="1"/>
        <v>3968.3999999999996</v>
      </c>
      <c r="H31" s="26"/>
      <c r="I31" s="202" t="s">
        <v>285</v>
      </c>
    </row>
    <row r="32" spans="1:9" ht="33.75">
      <c r="A32" s="37">
        <v>7</v>
      </c>
      <c r="B32" s="201" t="s">
        <v>131</v>
      </c>
      <c r="C32" s="36">
        <f t="shared" si="0"/>
        <v>1290.5</v>
      </c>
      <c r="D32" s="26"/>
      <c r="E32" s="26"/>
      <c r="F32" s="36">
        <f>'прил 3'!G82</f>
        <v>1290.5</v>
      </c>
      <c r="G32" s="36">
        <f t="shared" si="1"/>
        <v>1290.5</v>
      </c>
      <c r="H32" s="26"/>
      <c r="I32" s="202" t="s">
        <v>285</v>
      </c>
    </row>
    <row r="33" spans="1:9" ht="67.5">
      <c r="A33" s="37">
        <v>8</v>
      </c>
      <c r="B33" s="201" t="s">
        <v>586</v>
      </c>
      <c r="C33" s="36">
        <f t="shared" si="0"/>
        <v>34.7</v>
      </c>
      <c r="D33" s="26"/>
      <c r="E33" s="26"/>
      <c r="F33" s="36">
        <f>'прил 3'!G95</f>
        <v>34.7</v>
      </c>
      <c r="G33" s="36">
        <f t="shared" si="1"/>
        <v>34.7</v>
      </c>
      <c r="H33" s="26"/>
      <c r="I33" s="202" t="s">
        <v>285</v>
      </c>
    </row>
    <row r="34" spans="1:9" ht="33.75">
      <c r="A34" s="37">
        <v>9</v>
      </c>
      <c r="B34" s="201" t="s">
        <v>577</v>
      </c>
      <c r="C34" s="36">
        <f t="shared" si="0"/>
        <v>196</v>
      </c>
      <c r="D34" s="26"/>
      <c r="E34" s="26"/>
      <c r="F34" s="36">
        <f>'прил 3'!G102</f>
        <v>196</v>
      </c>
      <c r="G34" s="36">
        <f t="shared" si="1"/>
        <v>196</v>
      </c>
      <c r="H34" s="26"/>
      <c r="I34" s="202" t="s">
        <v>285</v>
      </c>
    </row>
    <row r="35" spans="1:9" ht="78.75">
      <c r="A35" s="37">
        <v>10</v>
      </c>
      <c r="B35" s="201" t="s">
        <v>585</v>
      </c>
      <c r="C35" s="36">
        <f t="shared" si="0"/>
        <v>31.3</v>
      </c>
      <c r="D35" s="26"/>
      <c r="E35" s="26"/>
      <c r="F35" s="36">
        <f>'прил 3'!G105</f>
        <v>31.3</v>
      </c>
      <c r="G35" s="36">
        <f t="shared" si="1"/>
        <v>31.3</v>
      </c>
      <c r="H35" s="26"/>
      <c r="I35" s="202" t="s">
        <v>285</v>
      </c>
    </row>
    <row r="36" spans="1:9" ht="74.25" customHeight="1">
      <c r="A36" s="37">
        <v>11</v>
      </c>
      <c r="B36" s="201" t="s">
        <v>584</v>
      </c>
      <c r="C36" s="36">
        <f t="shared" si="0"/>
        <v>5</v>
      </c>
      <c r="D36" s="26"/>
      <c r="E36" s="26"/>
      <c r="F36" s="36">
        <f>'прил 3'!G107</f>
        <v>5</v>
      </c>
      <c r="G36" s="36">
        <f t="shared" si="1"/>
        <v>5</v>
      </c>
      <c r="H36" s="26"/>
      <c r="I36" s="202" t="s">
        <v>285</v>
      </c>
    </row>
    <row r="37" spans="1:9" ht="146.25">
      <c r="A37" s="37">
        <v>12</v>
      </c>
      <c r="B37" s="201" t="s">
        <v>583</v>
      </c>
      <c r="C37" s="36">
        <f t="shared" si="0"/>
        <v>1</v>
      </c>
      <c r="D37" s="26"/>
      <c r="E37" s="26"/>
      <c r="F37" s="36">
        <f>'прил 3'!G111</f>
        <v>1</v>
      </c>
      <c r="G37" s="36">
        <f t="shared" si="1"/>
        <v>1</v>
      </c>
      <c r="H37" s="26"/>
      <c r="I37" s="202" t="s">
        <v>285</v>
      </c>
    </row>
    <row r="38" spans="1:11" ht="101.25">
      <c r="A38" s="37">
        <v>13</v>
      </c>
      <c r="B38" s="203" t="s">
        <v>261</v>
      </c>
      <c r="C38" s="36">
        <f t="shared" si="0"/>
        <v>13.2</v>
      </c>
      <c r="D38" s="26"/>
      <c r="E38" s="26"/>
      <c r="F38" s="36">
        <f>'прил 3'!G109</f>
        <v>13.2</v>
      </c>
      <c r="G38" s="36">
        <f t="shared" si="1"/>
        <v>13.2</v>
      </c>
      <c r="H38" s="26"/>
      <c r="I38" s="202" t="s">
        <v>285</v>
      </c>
      <c r="K38" s="2"/>
    </row>
    <row r="39" spans="1:11" ht="56.25">
      <c r="A39" s="37">
        <v>14</v>
      </c>
      <c r="B39" s="201" t="s">
        <v>139</v>
      </c>
      <c r="C39" s="36">
        <f>F39</f>
        <v>2572.8</v>
      </c>
      <c r="D39" s="26"/>
      <c r="E39" s="26"/>
      <c r="F39" s="36">
        <f>'прил 3'!G119</f>
        <v>2572.8</v>
      </c>
      <c r="G39" s="36">
        <f>F39</f>
        <v>2572.8</v>
      </c>
      <c r="H39" s="26"/>
      <c r="I39" s="202" t="s">
        <v>285</v>
      </c>
      <c r="K39" s="2"/>
    </row>
    <row r="40" spans="1:11" ht="90">
      <c r="A40" s="37">
        <v>15</v>
      </c>
      <c r="B40" s="201" t="s">
        <v>582</v>
      </c>
      <c r="C40" s="36">
        <f t="shared" si="0"/>
        <v>145</v>
      </c>
      <c r="D40" s="26"/>
      <c r="E40" s="26"/>
      <c r="F40" s="36">
        <f>'прил 3'!G121</f>
        <v>145</v>
      </c>
      <c r="G40" s="36">
        <f t="shared" si="1"/>
        <v>145</v>
      </c>
      <c r="H40" s="26"/>
      <c r="I40" s="202" t="s">
        <v>285</v>
      </c>
      <c r="K40" s="2"/>
    </row>
    <row r="41" spans="1:11" ht="67.5">
      <c r="A41" s="37">
        <v>16</v>
      </c>
      <c r="B41" s="201" t="s">
        <v>581</v>
      </c>
      <c r="C41" s="36">
        <f>F41</f>
        <v>195</v>
      </c>
      <c r="D41" s="26"/>
      <c r="E41" s="26"/>
      <c r="F41" s="36">
        <f>'прил 3'!G123</f>
        <v>195</v>
      </c>
      <c r="G41" s="36">
        <f>F41</f>
        <v>195</v>
      </c>
      <c r="H41" s="26"/>
      <c r="I41" s="202" t="s">
        <v>285</v>
      </c>
      <c r="K41" s="2"/>
    </row>
    <row r="42" spans="1:11" ht="90">
      <c r="A42" s="37">
        <v>17</v>
      </c>
      <c r="B42" s="201" t="s">
        <v>260</v>
      </c>
      <c r="C42" s="36">
        <f>F42</f>
        <v>513.9</v>
      </c>
      <c r="D42" s="26"/>
      <c r="E42" s="26"/>
      <c r="F42" s="36">
        <f>'прил 3'!G125</f>
        <v>513.9</v>
      </c>
      <c r="G42" s="36">
        <f>F42</f>
        <v>513.9</v>
      </c>
      <c r="H42" s="26"/>
      <c r="I42" s="202" t="s">
        <v>285</v>
      </c>
      <c r="K42" s="2"/>
    </row>
    <row r="43" spans="1:11" ht="168.75">
      <c r="A43" s="37">
        <v>18</v>
      </c>
      <c r="B43" s="201" t="s">
        <v>580</v>
      </c>
      <c r="C43" s="36">
        <f t="shared" si="0"/>
        <v>73.8</v>
      </c>
      <c r="D43" s="26"/>
      <c r="E43" s="26"/>
      <c r="F43" s="36">
        <f>'прил 3'!G127</f>
        <v>73.8</v>
      </c>
      <c r="G43" s="36">
        <f t="shared" si="1"/>
        <v>73.8</v>
      </c>
      <c r="H43" s="26"/>
      <c r="I43" s="202" t="s">
        <v>285</v>
      </c>
      <c r="K43" s="2"/>
    </row>
    <row r="44" spans="1:11" ht="135">
      <c r="A44" s="37">
        <v>19</v>
      </c>
      <c r="B44" s="201" t="s">
        <v>579</v>
      </c>
      <c r="C44" s="36">
        <f t="shared" si="0"/>
        <v>317.6</v>
      </c>
      <c r="D44" s="26"/>
      <c r="E44" s="26"/>
      <c r="F44" s="36">
        <f>'прил 3'!G144</f>
        <v>317.6</v>
      </c>
      <c r="G44" s="36">
        <f t="shared" si="1"/>
        <v>317.6</v>
      </c>
      <c r="H44" s="26"/>
      <c r="I44" s="202" t="s">
        <v>285</v>
      </c>
      <c r="K44" s="2"/>
    </row>
    <row r="45" spans="1:11" ht="56.25">
      <c r="A45" s="37">
        <v>20</v>
      </c>
      <c r="B45" s="205" t="s">
        <v>578</v>
      </c>
      <c r="C45" s="36">
        <f t="shared" si="0"/>
        <v>1352.7</v>
      </c>
      <c r="D45" s="26"/>
      <c r="E45" s="26"/>
      <c r="F45" s="36">
        <f>'прил 3'!G148</f>
        <v>1352.7</v>
      </c>
      <c r="G45" s="36">
        <f t="shared" si="1"/>
        <v>1352.7</v>
      </c>
      <c r="H45" s="26"/>
      <c r="I45" s="202" t="s">
        <v>285</v>
      </c>
      <c r="K45" s="2"/>
    </row>
    <row r="46" spans="1:11" ht="18.75" customHeight="1">
      <c r="A46" s="5"/>
      <c r="B46" s="206" t="s">
        <v>219</v>
      </c>
      <c r="C46" s="38">
        <f>SUM(C26:C45)</f>
        <v>10921.9</v>
      </c>
      <c r="D46" s="26"/>
      <c r="E46" s="26"/>
      <c r="F46" s="38">
        <f>SUM(F26:F45)</f>
        <v>10921.9</v>
      </c>
      <c r="G46" s="38">
        <f>SUM(G26:G45)</f>
        <v>10921.9</v>
      </c>
      <c r="H46" s="26"/>
      <c r="I46" s="26"/>
      <c r="K46" s="2"/>
    </row>
  </sheetData>
  <sheetProtection/>
  <mergeCells count="11">
    <mergeCell ref="G22:H22"/>
    <mergeCell ref="H23:H24"/>
    <mergeCell ref="A20:A24"/>
    <mergeCell ref="B20:B24"/>
    <mergeCell ref="C20:H20"/>
    <mergeCell ref="I20:I24"/>
    <mergeCell ref="C21:C24"/>
    <mergeCell ref="D21:H21"/>
    <mergeCell ref="D22:D24"/>
    <mergeCell ref="E22:E24"/>
    <mergeCell ref="F22:F24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2020-08-04T08:51:31Z</cp:lastPrinted>
  <dcterms:created xsi:type="dcterms:W3CDTF">1996-10-08T23:32:33Z</dcterms:created>
  <dcterms:modified xsi:type="dcterms:W3CDTF">2020-08-04T12:18:46Z</dcterms:modified>
  <cp:category/>
  <cp:version/>
  <cp:contentType/>
  <cp:contentStatus/>
</cp:coreProperties>
</file>