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8445" windowWidth="14505" windowHeight="1110" firstSheet="5" activeTab="5"/>
  </bookViews>
  <sheets>
    <sheet name="Прил.1 2020" sheetId="1" r:id="rId1"/>
    <sheet name="Прил.2 гл.адм.Источн фин. 2020" sheetId="2" r:id="rId2"/>
    <sheet name="ПР.3 Нормативы отч. 2020" sheetId="3" r:id="rId3"/>
    <sheet name="ПР.№4 ДОХОДЫ 2020" sheetId="4" r:id="rId4"/>
    <sheet name="ПР.№5 Распр.по разд.подр. 2020" sheetId="5" r:id="rId5"/>
    <sheet name="ПР.№ 6 ВЕД. РАСХОДЫ 2020" sheetId="6" r:id="rId6"/>
    <sheet name="Прил.7по раз.,подразд.2020" sheetId="7" r:id="rId7"/>
    <sheet name="ПРИЛ.8 Источн.фин-я 2020" sheetId="8" r:id="rId8"/>
    <sheet name="Прил.9 2020" sheetId="9" r:id="rId9"/>
    <sheet name="Прил.10 2020" sheetId="10" r:id="rId10"/>
    <sheet name="Прил.11 2020" sheetId="11" r:id="rId11"/>
    <sheet name="Лист2" sheetId="12" r:id="rId12"/>
  </sheets>
  <definedNames/>
  <calcPr fullCalcOnLoad="1"/>
</workbook>
</file>

<file path=xl/sharedStrings.xml><?xml version="1.0" encoding="utf-8"?>
<sst xmlns="http://schemas.openxmlformats.org/spreadsheetml/2006/main" count="1661" uniqueCount="761">
  <si>
    <t>8.</t>
  </si>
  <si>
    <t>8.1.</t>
  </si>
  <si>
    <t>8.2.</t>
  </si>
  <si>
    <t>II.</t>
  </si>
  <si>
    <t>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</si>
  <si>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</si>
  <si>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</si>
  <si>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</si>
  <si>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</si>
  <si>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( тыс. руб)</t>
  </si>
  <si>
    <t>10500000000000000</t>
  </si>
  <si>
    <t>10502000020000110</t>
  </si>
  <si>
    <t>11600000000000000</t>
  </si>
  <si>
    <t>20000000000000000</t>
  </si>
  <si>
    <t>БЕЗВОЗМЕЗДНЫЕ ПОСТУПЛЕНИЯ ОТ ДРУГИХ БЮДЖЕТОВ БЮДЖЕТНОЙ СИСТЕМЫ РОССИЙСКОЙ ФЕДЕРАЦИИ</t>
  </si>
  <si>
    <t xml:space="preserve">Налог, взимаемый в связи с применением упрощенной системы налогообложения </t>
  </si>
  <si>
    <t>10501000000000110</t>
  </si>
  <si>
    <t>Налог, взимаемый с налогоплательщиков, выбравших в качестве объекта налогообложения доходы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</si>
  <si>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</si>
  <si>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</si>
  <si>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</si>
  <si>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20200000000000000</t>
  </si>
  <si>
    <t>5.1.1.</t>
  </si>
  <si>
    <t>2.1.1.1.</t>
  </si>
  <si>
    <t>№ п/п</t>
  </si>
  <si>
    <t>1.</t>
  </si>
  <si>
    <t>2.</t>
  </si>
  <si>
    <t>3.</t>
  </si>
  <si>
    <t>6.</t>
  </si>
  <si>
    <t>7.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</si>
  <si>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</si>
  <si>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</si>
  <si>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</si>
  <si>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</si>
  <si>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</si>
  <si>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</si>
  <si>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</si>
  <si>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</si>
  <si>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</si>
  <si>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</si>
  <si>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</si>
  <si>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</si>
  <si>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</si>
  <si>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</si>
  <si>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</si>
  <si>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</si>
  <si>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</si>
  <si>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</si>
  <si>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</si>
  <si>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</si>
  <si>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</si>
  <si>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</si>
  <si>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</si>
  <si>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</si>
  <si>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</si>
  <si>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</si>
  <si>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</si>
  <si>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</si>
  <si>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ОБЩЕГОСУДАРСТВЕННЫЕ ВОПРОСЫ</t>
  </si>
  <si>
    <t>0104</t>
  </si>
  <si>
    <t>1.3.</t>
  </si>
  <si>
    <t>ДРУГИЕ ОБЩЕГОСУДАРСТВЕННЫЕ ВОПРОСЫ</t>
  </si>
  <si>
    <t>1.3.2.</t>
  </si>
  <si>
    <t xml:space="preserve">Культура </t>
  </si>
  <si>
    <t>1004</t>
  </si>
  <si>
    <t>1.3.2.1.</t>
  </si>
  <si>
    <t>0102</t>
  </si>
  <si>
    <t>Расходы на содержание Главы Муниципального образования</t>
  </si>
  <si>
    <t>Код ГРБС</t>
  </si>
  <si>
    <t>978</t>
  </si>
  <si>
    <t>ИСТОЧНИКИ ДОХОДОВ</t>
  </si>
  <si>
    <t>I</t>
  </si>
  <si>
    <t xml:space="preserve">1. </t>
  </si>
  <si>
    <t>НАЛОГИ НА СОВОКУПНЫЙ ДОХОД</t>
  </si>
  <si>
    <t>1.1</t>
  </si>
  <si>
    <t>Единый налог на вмененный доход  для отдельных видов деятельности</t>
  </si>
  <si>
    <t>ШТРАФЫ,САНКЦИИ,ВОЗМЕЩЕНИЕ УЩЕРБА</t>
  </si>
  <si>
    <t>1.5.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</si>
  <si>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</si>
  <si>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</si>
  <si>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</si>
  <si>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</si>
  <si>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>10501011010000110</t>
  </si>
  <si>
    <t>1.1.2.</t>
  </si>
  <si>
    <t>10501021010000110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</si>
  <si>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</si>
  <si>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2.1.2.1</t>
  </si>
  <si>
    <t>СОЦИАЛЬНОЕ ОБЕСПЕЧЕНИЕ НАСЕЛЕНИЯ</t>
  </si>
  <si>
    <t>1003</t>
  </si>
  <si>
    <t>3.1.1.</t>
  </si>
  <si>
    <t>1.1.1</t>
  </si>
  <si>
    <t>1.1.3.</t>
  </si>
  <si>
    <t xml:space="preserve">Сумма </t>
  </si>
  <si>
    <t>главного администратора</t>
  </si>
  <si>
    <t>доходов  бюджета МО МО № 78</t>
  </si>
  <si>
    <t>10502010020000110</t>
  </si>
  <si>
    <t>806</t>
  </si>
  <si>
    <t>807</t>
  </si>
  <si>
    <t>863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</si>
  <si>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</si>
  <si>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</si>
  <si>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4.1.1.1.</t>
  </si>
  <si>
    <t>НАЦИОНАЛЬНАЯ ЭКОНОМИКА</t>
  </si>
  <si>
    <t>0401</t>
  </si>
  <si>
    <t>1.4.</t>
  </si>
  <si>
    <t>1.4.1.</t>
  </si>
  <si>
    <t>ОБЩЕЭКОНОМИЧЕСКИЕ ВОПРОСЫ</t>
  </si>
  <si>
    <t>0705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</si>
  <si>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</si>
  <si>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</si>
  <si>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8.1.1.</t>
  </si>
  <si>
    <t>9.</t>
  </si>
  <si>
    <t>9.1.1.1</t>
  </si>
  <si>
    <t>Налог, взимаемый в связи с применением патентной системы налогообложения</t>
  </si>
  <si>
    <t>Муниципальный Совет МО МО № 78 (886)</t>
  </si>
  <si>
    <t>886</t>
  </si>
  <si>
    <t>1.1.1.1.</t>
  </si>
  <si>
    <t>2.1.1.</t>
  </si>
  <si>
    <t>ЖИЛИЩНО-КОММУНАЛЬНОЕ ХОЗЯЙСТВО</t>
  </si>
  <si>
    <t>7.1.1.1</t>
  </si>
  <si>
    <t>НАЛОГОВЫЕ И НЕНАЛОГОВЫЕ ДОХОДЫ</t>
  </si>
  <si>
    <t>100</t>
  </si>
  <si>
    <t>200</t>
  </si>
  <si>
    <t>800</t>
  </si>
  <si>
    <t>300</t>
  </si>
  <si>
    <t>Иные бюджетные ассигнования</t>
  </si>
  <si>
    <t>0100</t>
  </si>
  <si>
    <t>Резервные фонды</t>
  </si>
  <si>
    <t>0111</t>
  </si>
  <si>
    <t>Закупка товаров, работ, услуг для государственных (муниципальных) нужд</t>
  </si>
  <si>
    <t>0300</t>
  </si>
  <si>
    <t>0400</t>
  </si>
  <si>
    <t>0500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</si>
  <si>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</si>
  <si>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</si>
  <si>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</si>
  <si>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</si>
  <si>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</si>
  <si>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</si>
  <si>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 xml:space="preserve">КУЛЬТУРА И КИНЕМАТОГРАФИЯ 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</si>
  <si>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</si>
  <si>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</si>
  <si>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1000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</si>
  <si>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</si>
  <si>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</si>
  <si>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</si>
  <si>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</si>
  <si>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1.1.1.1.1.</t>
  </si>
  <si>
    <t>1.1.2.1.</t>
  </si>
  <si>
    <t>1.1.2.1.1</t>
  </si>
  <si>
    <t>1.1.2.2.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</si>
  <si>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</si>
  <si>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</si>
  <si>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2.1.2.1.1</t>
  </si>
  <si>
    <t>2.1.3.1</t>
  </si>
  <si>
    <t>2.1.3.1.1</t>
  </si>
  <si>
    <t>2.2.1</t>
  </si>
  <si>
    <t>2.2.1.1</t>
  </si>
  <si>
    <t>2.2.1.1.1</t>
  </si>
  <si>
    <t>2.5.</t>
  </si>
  <si>
    <t>2.6.</t>
  </si>
  <si>
    <t>2.7.</t>
  </si>
  <si>
    <t>2.8.</t>
  </si>
  <si>
    <t>2.9.1</t>
  </si>
  <si>
    <t>2.9.1.1</t>
  </si>
  <si>
    <t>2.9.1.1.1</t>
  </si>
  <si>
    <t>2.8.1.1.1</t>
  </si>
  <si>
    <t>2.7.1.1.1</t>
  </si>
  <si>
    <t>2.7.1.2.1</t>
  </si>
  <si>
    <t>2.7.1.3.1</t>
  </si>
  <si>
    <t>2.6.2.1.1</t>
  </si>
  <si>
    <t>Социальное обеспечение  и иные выплаты населению</t>
  </si>
  <si>
    <t>3.1.1.1.</t>
  </si>
  <si>
    <t>5.1.1.1.</t>
  </si>
  <si>
    <t>6.1.1.1.</t>
  </si>
  <si>
    <t>6.2.</t>
  </si>
  <si>
    <t>6.2.1.</t>
  </si>
  <si>
    <t>6.2.1.1</t>
  </si>
  <si>
    <t>7.1.2.</t>
  </si>
  <si>
    <t>7.1.2.1</t>
  </si>
  <si>
    <t>7.1.3.</t>
  </si>
  <si>
    <t>7.1.3.1</t>
  </si>
  <si>
    <t xml:space="preserve">Сумма          </t>
  </si>
  <si>
    <t>(тыс.руб.)</t>
  </si>
  <si>
    <t xml:space="preserve">                               </t>
  </si>
  <si>
    <t xml:space="preserve">                                </t>
  </si>
  <si>
    <t>Код вида расходов</t>
  </si>
  <si>
    <t>10504030020000110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</si>
  <si>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</t>
  </si>
  <si>
    <t>1202</t>
  </si>
  <si>
    <t>СРЕДСТВА МАССОВОЙ ИНФОРМАЦИИ</t>
  </si>
  <si>
    <t>1200</t>
  </si>
  <si>
    <t>Периодическая печать и издательства</t>
  </si>
  <si>
    <t>2.10.1</t>
  </si>
  <si>
    <t>2.10.1.1</t>
  </si>
  <si>
    <t>2.10.1.1.1</t>
  </si>
  <si>
    <t>10.</t>
  </si>
  <si>
    <t>10.1.1.1</t>
  </si>
  <si>
    <t>1.1.2.2.1</t>
  </si>
  <si>
    <t>2.1.3.2</t>
  </si>
  <si>
    <t>2.1.3.2.1</t>
  </si>
  <si>
    <t>1.2.2.1</t>
  </si>
  <si>
    <t>Наименование раздела, подраздела</t>
  </si>
  <si>
    <t>№ раздела, подраздела</t>
  </si>
  <si>
    <t>Сумма        (тыс.руб.)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</si>
  <si>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</si>
  <si>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</si>
  <si>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</si>
  <si>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</si>
  <si>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</si>
  <si>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</si>
  <si>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</si>
  <si>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</si>
  <si>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</si>
  <si>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</si>
  <si>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</si>
  <si>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</si>
  <si>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 и кинематография</t>
  </si>
  <si>
    <t>Культура</t>
  </si>
  <si>
    <t>Социальная политика</t>
  </si>
  <si>
    <t>Физическая культура и спорт</t>
  </si>
  <si>
    <t>Физическая культура</t>
  </si>
  <si>
    <t>ИТОГО:</t>
  </si>
  <si>
    <t>9.1.</t>
  </si>
  <si>
    <t>10.1.</t>
  </si>
  <si>
    <t>Средства массовой информации</t>
  </si>
  <si>
    <t>Муниципальная программа "Осуществление защиты прав потребителей"</t>
  </si>
  <si>
    <t>Сумма</t>
  </si>
  <si>
    <t>Код  гл. адм.</t>
  </si>
  <si>
    <t>Код бюджетной классификации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</si>
  <si>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</si>
  <si>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</si>
  <si>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Другие виды прочих доходов от компенсации затрат бюджетов внутригородских муниципальных образований Санкт-Петербурга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</si>
  <si>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</si>
  <si>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</si>
  <si>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>Прочие неналоговые доходы бюджетов внутригородских муниципальных образований городов федерального значения</t>
  </si>
  <si>
    <t xml:space="preserve">Прочие дотации бюджетам внутригородских муниципальных образований городов федерального значения </t>
  </si>
  <si>
    <t xml:space="preserve">Прочие субсидии бюджетам 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</si>
  <si>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</si>
  <si>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</si>
  <si>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</si>
  <si>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Прочие безвозмездные поступления в бюджеты внутригородских муниципальных образований городов федерального значения</t>
  </si>
  <si>
    <t>808,815, 820,824, 825,828</t>
  </si>
  <si>
    <t>1.2.3.</t>
  </si>
  <si>
    <t>1.2.3.1.</t>
  </si>
  <si>
    <t>1.2.3.2.</t>
  </si>
  <si>
    <t>1.2.4.</t>
  </si>
  <si>
    <t>1.2.4.1.</t>
  </si>
  <si>
    <t>1.1.2.3.</t>
  </si>
  <si>
    <t>1.1.2.3.1.</t>
  </si>
  <si>
    <t>10 00 00 00 00 00 0000 000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</si>
  <si>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</si>
  <si>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</si>
  <si>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МО МО № 78</t>
  </si>
  <si>
    <t>Местная администрация Внутригородского  Муниципального образования Санкт-Петербурга муниципальный округ № 78</t>
  </si>
  <si>
    <t>Внутригородского Муниципального образования Санкт-Петербурга</t>
  </si>
  <si>
    <t xml:space="preserve"> </t>
  </si>
  <si>
    <t xml:space="preserve">                       Доходы местного бюджета</t>
  </si>
  <si>
    <t>Приложение  2</t>
  </si>
  <si>
    <t xml:space="preserve">            муниципальный округ № 78 по разделам, подразделам</t>
  </si>
  <si>
    <t>7.1.4.</t>
  </si>
  <si>
    <t>1.1.2.2.1.</t>
  </si>
  <si>
    <t>1.1.2.2.2.</t>
  </si>
  <si>
    <t>1.1.2.2.3.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</si>
  <si>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</si>
  <si>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</si>
  <si>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2.7.1.1.2</t>
  </si>
  <si>
    <t>2.7.1.1.3</t>
  </si>
  <si>
    <t>2.7.1.5.1</t>
  </si>
  <si>
    <t>РАСХОДЫ всего:</t>
  </si>
  <si>
    <t>1.3.1.</t>
  </si>
  <si>
    <t>1.3.1.1.</t>
  </si>
  <si>
    <t>1.4.1.1.</t>
  </si>
  <si>
    <t>1.5.1.1.</t>
  </si>
  <si>
    <t>7.1.1.2</t>
  </si>
  <si>
    <t>7.1.1.3</t>
  </si>
  <si>
    <t>7.1.4.1.</t>
  </si>
  <si>
    <t>7.1.5.</t>
  </si>
  <si>
    <t>7.1.5.1</t>
  </si>
  <si>
    <t>РАСХОДЫ всего :</t>
  </si>
  <si>
    <t>Муниципальная программа "Организация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78"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</si>
  <si>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</si>
  <si>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№ 78" 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</si>
  <si>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</si>
  <si>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 xml:space="preserve">                                                                     МО МО № 78 </t>
  </si>
  <si>
    <t xml:space="preserve">                                                     МО МО № 78</t>
  </si>
  <si>
    <t xml:space="preserve">                                                     Муниципального Совета</t>
  </si>
  <si>
    <t xml:space="preserve">         Муниципального образования Санкт-Петербурга муниципальный округ № 78</t>
  </si>
  <si>
    <t>Муниципального Совета</t>
  </si>
  <si>
    <t xml:space="preserve">                                                                     Муниципального Совета</t>
  </si>
  <si>
    <t xml:space="preserve">                                       муниципальный округ № 78</t>
  </si>
  <si>
    <t xml:space="preserve">МОЛОДЕЖНАЯ ПОЛИТИКА </t>
  </si>
  <si>
    <t>ДРУГИЕ ВОПРОСЫ В ОБЛАСТИ ОБРАЗОВАНИЯ</t>
  </si>
  <si>
    <t>0709</t>
  </si>
  <si>
    <t xml:space="preserve">                                     Распределение бюджетных ассигнований</t>
  </si>
  <si>
    <t xml:space="preserve">    Санкт-Петербурга  муниципальный округ № 78 по разделам, подразделам,</t>
  </si>
  <si>
    <t>целевым статьям и группам видов расходов классификации расходов бюджета</t>
  </si>
  <si>
    <t>6.3.</t>
  </si>
  <si>
    <t>6.3.1.</t>
  </si>
  <si>
    <t>6.3.1.1</t>
  </si>
  <si>
    <t>6.3.2.</t>
  </si>
  <si>
    <t>6.3.2.1</t>
  </si>
  <si>
    <t>6.3.3.</t>
  </si>
  <si>
    <t>6.3.3.1</t>
  </si>
  <si>
    <t xml:space="preserve">Молодежная политика </t>
  </si>
  <si>
    <t>Другие вопросы в области образования</t>
  </si>
  <si>
    <t>Федеральная налоговая служба</t>
  </si>
  <si>
    <t>Государственная жилищная инспекция Санкт-Петербурга</t>
  </si>
  <si>
    <t>Государственная административно-техническая инспекция</t>
  </si>
  <si>
    <t>Администрация Центрального района Санкт-Петербурга</t>
  </si>
  <si>
    <t>Государственная техническая инспекция Санкт-Петербурга</t>
  </si>
  <si>
    <t>Комитет по градостроительству и архитектуре Санкт-Петербурга</t>
  </si>
  <si>
    <t>Комитет по культуре Санкт-Петербурга</t>
  </si>
  <si>
    <t>Комитет по печати и взаимодействию со средствами массовой информации Санкт-Петербурга</t>
  </si>
  <si>
    <t>Комитет по природопользованию, охране окружающей среды и обеспечению экологической безопасности Санкт-Петербурга</t>
  </si>
  <si>
    <t>Комитет по транспорту Санкт-Петербурга</t>
  </si>
  <si>
    <t>1.6.</t>
  </si>
  <si>
    <t>11.</t>
  </si>
  <si>
    <t>11.1.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</si>
  <si>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</si>
  <si>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средства от уплаты поставщиком (подрядчиком, исполнителем) неустойки (штраф, пени) за неисполнение или ненадлежащее исполнение  им условий  гражданско- правовой сделки</t>
  </si>
  <si>
    <t>Приложение  6</t>
  </si>
  <si>
    <t xml:space="preserve">к  решению </t>
  </si>
  <si>
    <t xml:space="preserve">                  Код бюджетной классификации Российской Федерации</t>
  </si>
  <si>
    <t>Наименование</t>
  </si>
  <si>
    <t>Местная администрация МО МО № 78</t>
  </si>
  <si>
    <t xml:space="preserve"> 01 05 00 00 00  0000 000</t>
  </si>
  <si>
    <t>Изменение остатков средств на счетах по учету средств бюджетов</t>
  </si>
  <si>
    <t xml:space="preserve"> 01 05 02 01 03  0000 000</t>
  </si>
  <si>
    <t xml:space="preserve">Изменение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</si>
  <si>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               Источники финансирования дефицита местного бюджета</t>
  </si>
  <si>
    <t xml:space="preserve">                   Внутригородского  Муниципального образования Санкт-Петербурга</t>
  </si>
  <si>
    <t xml:space="preserve">     муниципальный округ № 78</t>
  </si>
  <si>
    <t xml:space="preserve"> ( тыс. руб.)</t>
  </si>
  <si>
    <t>Код</t>
  </si>
  <si>
    <t>000 01 00 00 00  0000 000</t>
  </si>
  <si>
    <t>ИСТОЧНИКИ ВНУТРЕННЕГО ФИНАНСИРОВАНИЯ ДЕФИЦИТОВ БЮДЖЕТОВ</t>
  </si>
  <si>
    <t>000 01 05 00 00 00  0000 000</t>
  </si>
  <si>
    <t>ИЗМЕНЕНИЕ ОСТАТКОВ СРЕДСТВ НА СЧЕТАХ ПО УЧЕТУ СРЕДСТВ БЮДЖЕТОВ</t>
  </si>
  <si>
    <t>000 01 05 00 00 00 0000 500</t>
  </si>
  <si>
    <t>Увеличение  остатков средств  бюджетов</t>
  </si>
  <si>
    <t>000 01 05 02 00 00  0000 500</t>
  </si>
  <si>
    <t>Увеличение  прочих остатков средств  бюджетов</t>
  </si>
  <si>
    <t>000 01 05 02 01 00  0000 510</t>
  </si>
  <si>
    <t>Увеличение  прочих остатков денежных средств  бюджетов</t>
  </si>
  <si>
    <t>978 01 05 02 01 03  0000 510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</si>
  <si>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</si>
  <si>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000 01 05 00 00 00  0000 600</t>
  </si>
  <si>
    <t>Уменьшение остатков средств бюджетов</t>
  </si>
  <si>
    <t>000 01 05 02 00 00  0000 600</t>
  </si>
  <si>
    <t>Уменьшение  прочих остатков средств  бюджетов</t>
  </si>
  <si>
    <t>000 01 05 02 01 00  0000 610</t>
  </si>
  <si>
    <t>Уменьшение прочих остатков денежных средств  бюджетов</t>
  </si>
  <si>
    <t xml:space="preserve">Уменьшениение  прочих остатков денежных средств  бюджетов внутригородских муниципальных образований городов федерального значения </t>
  </si>
  <si>
    <t>Приложение  7</t>
  </si>
  <si>
    <t>978 01 05 02 01 03  0000 610</t>
  </si>
  <si>
    <t>10504000020000110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</si>
  <si>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</si>
  <si>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источников финансирования дефицита бюджета МО МО № 78</t>
  </si>
  <si>
    <t>12.</t>
  </si>
  <si>
    <t>12.1.</t>
  </si>
  <si>
    <t>Ведоственная структура расходов</t>
  </si>
  <si>
    <t xml:space="preserve">                                       Санкт-Петербурга муниципальный округ № 78</t>
  </si>
  <si>
    <t>Приложение  5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</si>
  <si>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</si>
  <si>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Закупка товаров, работ и услуг для  обеспечения государственных (муниципальных) нужд</t>
  </si>
  <si>
    <t>Расходы на выполнение государственного 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</si>
  <si>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                                                                     Приложение  1</t>
  </si>
  <si>
    <t>Минимальный налог, зачисляемый в бюджеты субъектов Российской Федерации (за налоговые периоды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</si>
  <si>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</si>
  <si>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Комитет по благоустройству Санкт-Петербурга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</si>
  <si>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</si>
  <si>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для нужд внутригородских муниципальных образований городов федерального значения</t>
  </si>
  <si>
    <t xml:space="preserve">          Внутригородского Муниципального образования муниципальный округ № 78</t>
  </si>
  <si>
    <t xml:space="preserve">                 Перечень и коды  главных администраторов источников </t>
  </si>
  <si>
    <t>Наименование муниципального образования / наименование налога</t>
  </si>
  <si>
    <t>Нормативы отчислений                                                  %</t>
  </si>
  <si>
    <t>Внутригородское Муниципальное образование Санкт-Петербурга муниципальный округ № 78</t>
  </si>
  <si>
    <t xml:space="preserve">                                                                    Санкт-Петербурга муниципальный округ № 78</t>
  </si>
  <si>
    <t xml:space="preserve">                                                                                Нормативы отчислений от федеральных налогов и сборов,</t>
  </si>
  <si>
    <t xml:space="preserve">                                                                              подлежащих зачислению в соответствии с Бюджетным кодексом</t>
  </si>
  <si>
    <t xml:space="preserve">                                                                              Российской Федерации и законом Санкт-Петербурга о бюджете Санкт-Петербурга</t>
  </si>
  <si>
    <t>Приложение  3</t>
  </si>
  <si>
    <t>Приложение  8</t>
  </si>
  <si>
    <t xml:space="preserve">Объем бюджетных ассигнований на финансовое обеспечение реализации муниципальных программ </t>
  </si>
  <si>
    <t>Внутригородского Муниципального образования Санкт-Петербурга муниципальный округ № 78</t>
  </si>
  <si>
    <t>Наименование программы</t>
  </si>
  <si>
    <t>Заказчик программы, ответственный за исполнение</t>
  </si>
  <si>
    <t>Всего</t>
  </si>
  <si>
    <t>в том числе</t>
  </si>
  <si>
    <t>Федеральный бюджет</t>
  </si>
  <si>
    <t>местный бюджет</t>
  </si>
  <si>
    <t>Бюджет муниципального района (городского округа с внутригородским делением)</t>
  </si>
  <si>
    <t>Бюджет городского, сельского поселения (внутригородского района)</t>
  </si>
  <si>
    <t>Бюджет субъекта РФ</t>
  </si>
  <si>
    <t>Приложение  9</t>
  </si>
  <si>
    <t>Приложение 10</t>
  </si>
  <si>
    <t>к  решению</t>
  </si>
  <si>
    <t>Наименование публичного нормативного обязательства</t>
  </si>
  <si>
    <t xml:space="preserve">         Внутригородского  Муниципального образования Санкт-Петербурга</t>
  </si>
  <si>
    <t>Код классификации расходов бюджетов</t>
  </si>
  <si>
    <t>тыс.руб.</t>
  </si>
  <si>
    <t>Наименование субвенции</t>
  </si>
  <si>
    <t xml:space="preserve">                                                                     к  решению</t>
  </si>
  <si>
    <t xml:space="preserve">                                                     к  решению</t>
  </si>
  <si>
    <t xml:space="preserve">                                                     Приложение  4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</si>
  <si>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</si>
  <si>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детей, переданных на воспитание в приемные семьи в Санкт-Петербурге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</si>
  <si>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вознаграждения приемным родителям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</si>
  <si>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</si>
  <si>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                                               на исполнение  отдельных  государственных  полномочий</t>
  </si>
  <si>
    <t xml:space="preserve">    Перечень и коды главных администраторов доходов  местного бюджета Внутригородского </t>
  </si>
  <si>
    <t xml:space="preserve">               внутреннего  финансирования дефицита местного  бюджета</t>
  </si>
  <si>
    <t xml:space="preserve">                                                                   в местный  бюджет Внутригородского Муниципального образования</t>
  </si>
  <si>
    <t xml:space="preserve">          местного  бюджета Внутригородского Муниципального образования </t>
  </si>
  <si>
    <t xml:space="preserve">                      Распределение  бюджетных ассигнований местного  бюджета </t>
  </si>
  <si>
    <t xml:space="preserve">        Внутригородского Муниципального образования Санкт-Петербурга муниципальный округ № 78</t>
  </si>
  <si>
    <t xml:space="preserve">                                     Объем бюджетных ассигнований местного бюджета</t>
  </si>
  <si>
    <t>Объем и распределение субвенций, получаемых в местный бюджет</t>
  </si>
  <si>
    <t>Общегосударственные вопросы</t>
  </si>
  <si>
    <t>Охрана семьи и детства</t>
  </si>
  <si>
    <t>8.1.1.1</t>
  </si>
  <si>
    <t>2.1.1.1</t>
  </si>
  <si>
    <t>1.2.1.1</t>
  </si>
  <si>
    <t>1001</t>
  </si>
  <si>
    <t>ПЕНСИОННОЕ ОБЕСПЕЧЕНИЕ</t>
  </si>
  <si>
    <t>Пенсионное обеспечение</t>
  </si>
  <si>
    <t>6.3.4.</t>
  </si>
  <si>
    <t>6.3.4.1</t>
  </si>
  <si>
    <t>Субвенции бюджетам  бюджетной системы Российской Федерации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</si>
  <si>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</si>
  <si>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от _____ 2018 № ___</t>
  </si>
  <si>
    <t>1.3.1.2.</t>
  </si>
  <si>
    <t>1.3..3.</t>
  </si>
  <si>
    <t>3.2.</t>
  </si>
  <si>
    <t>ДРУГИЕ ВОПРОСЫ В ОЛАСТИ НАЦИОНАЛЬНОЙ ЭКОНОМИКИ</t>
  </si>
  <si>
    <t>3.2.1.</t>
  </si>
  <si>
    <t>3.2.1.1.</t>
  </si>
  <si>
    <t>от _____ 2019 № ___</t>
  </si>
  <si>
    <t>10.1.1.</t>
  </si>
  <si>
    <t>9.1.1.</t>
  </si>
  <si>
    <t>1.5.1.</t>
  </si>
  <si>
    <t>01</t>
  </si>
  <si>
    <t>02</t>
  </si>
  <si>
    <t>03</t>
  </si>
  <si>
    <t>04</t>
  </si>
  <si>
    <t>07</t>
  </si>
  <si>
    <t>09</t>
  </si>
  <si>
    <t>0412</t>
  </si>
  <si>
    <t>05</t>
  </si>
  <si>
    <t>06</t>
  </si>
  <si>
    <t>08</t>
  </si>
  <si>
    <t>12</t>
  </si>
  <si>
    <t>2.1.1.1.1</t>
  </si>
  <si>
    <t>2.1.1.1.2</t>
  </si>
  <si>
    <t>ДРУГИЕ ВОПРОСЫ В ОБЛАСТИ НАЦИОНАЛЬНОЙ ЭКОНОМИКИ</t>
  </si>
  <si>
    <t>Другие вопросы в области национальной экономики</t>
  </si>
  <si>
    <t xml:space="preserve">                                                                                            Приложение 11</t>
  </si>
  <si>
    <t xml:space="preserve">                                                                                            к  решению</t>
  </si>
  <si>
    <t xml:space="preserve">                                                                                            Муниципального Совета</t>
  </si>
  <si>
    <t xml:space="preserve">                                                                                            МО МО № 78</t>
  </si>
  <si>
    <t xml:space="preserve">Внутригородского Муниципального образования Санкт-Петербурга муниципальный округ №78 </t>
  </si>
  <si>
    <t>8.2.1.</t>
  </si>
  <si>
    <t>8.2.1.1</t>
  </si>
  <si>
    <t>20230000000000150</t>
  </si>
  <si>
    <t>20230024030000150</t>
  </si>
  <si>
    <t>20230024030100150</t>
  </si>
  <si>
    <t>20230024030200150</t>
  </si>
  <si>
    <t>20230027030000150</t>
  </si>
  <si>
    <t>20230027030100150</t>
  </si>
  <si>
    <t>20230027030200150</t>
  </si>
  <si>
    <t>202 29999 03 0000 150</t>
  </si>
  <si>
    <t>202 30024 03 0100 150</t>
  </si>
  <si>
    <t>202 30024 03 0200 150</t>
  </si>
  <si>
    <t>202 30027 03 0100 150</t>
  </si>
  <si>
    <t>202 30027 03 0200 150</t>
  </si>
  <si>
    <t>1.3.2.2.</t>
  </si>
  <si>
    <t xml:space="preserve">                          направляемых на исполнение  публичных нормативных обязательств </t>
  </si>
  <si>
    <t xml:space="preserve">                                                                     от _______ 2019 года № __</t>
  </si>
  <si>
    <t xml:space="preserve">                                    и закрепленные за ними виды доходов  на 2020 год</t>
  </si>
  <si>
    <t>на 2020 год</t>
  </si>
  <si>
    <t>от__________2019 года № __</t>
  </si>
  <si>
    <t xml:space="preserve">                                                     от ________ № ____</t>
  </si>
  <si>
    <t xml:space="preserve">                                     на 2020 год</t>
  </si>
  <si>
    <t>8840020000</t>
  </si>
  <si>
    <t>8840010000</t>
  </si>
  <si>
    <t xml:space="preserve">Наименование поступления </t>
  </si>
  <si>
    <t>105 01011 01 0000 110</t>
  </si>
  <si>
    <t>105 01021 01 0000 110</t>
  </si>
  <si>
    <t>105 01050 01 0000 110</t>
  </si>
  <si>
    <t>105 02010 02 0000 110</t>
  </si>
  <si>
    <t xml:space="preserve"> 105 04030 02 0000 110</t>
  </si>
  <si>
    <t xml:space="preserve"> 113 02993 03 0100 130</t>
  </si>
  <si>
    <t xml:space="preserve"> 111 07013 03 0000 120</t>
  </si>
  <si>
    <t>12.2.</t>
  </si>
  <si>
    <t xml:space="preserve"> 111 09043 03 0000 120</t>
  </si>
  <si>
    <t xml:space="preserve">  113 01993 03 0000 130</t>
  </si>
  <si>
    <t xml:space="preserve">  113 02993 03 0200 130</t>
  </si>
  <si>
    <t xml:space="preserve">  114 02033 03 0000 410</t>
  </si>
  <si>
    <t>12.6.</t>
  </si>
  <si>
    <t xml:space="preserve">  114 04030 03 0000 420</t>
  </si>
  <si>
    <t>12.7.</t>
  </si>
  <si>
    <t xml:space="preserve">  116 33030 03 0000 140</t>
  </si>
  <si>
    <t>12.8.</t>
  </si>
  <si>
    <t xml:space="preserve"> 116 90030 03  0400 140</t>
  </si>
  <si>
    <t>12.9.</t>
  </si>
  <si>
    <t>117 0103003  0000 180</t>
  </si>
  <si>
    <t>12.10.</t>
  </si>
  <si>
    <t>117 0503003  0000 180</t>
  </si>
  <si>
    <t>12.11.</t>
  </si>
  <si>
    <t>202 19999 03 0000 150</t>
  </si>
  <si>
    <t>12.12.</t>
  </si>
  <si>
    <t>12.13.</t>
  </si>
  <si>
    <t>12.14.</t>
  </si>
  <si>
    <t>12.15.</t>
  </si>
  <si>
    <t>12.16.</t>
  </si>
  <si>
    <t>12.17.</t>
  </si>
  <si>
    <t>12.18.</t>
  </si>
  <si>
    <t>12.3.</t>
  </si>
  <si>
    <t>12.4.</t>
  </si>
  <si>
    <t>12.5.</t>
  </si>
  <si>
    <t>1.1.1.1</t>
  </si>
  <si>
    <t>1.1.1.2</t>
  </si>
  <si>
    <t>1.1.2.1</t>
  </si>
  <si>
    <t>1.1.2.2</t>
  </si>
  <si>
    <t>от _______ 2019 № _____</t>
  </si>
  <si>
    <t>Расходы на содержание депутатов Муниципального Совета, осуществляющих свои полномочия на постоянной основе</t>
  </si>
  <si>
    <t>9920000110</t>
  </si>
  <si>
    <t>Расходы на компенсацию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</si>
  <si>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9920000210</t>
  </si>
  <si>
    <t>Расходы на содержание и обеспечение деятельности представительного органа муниципального образования</t>
  </si>
  <si>
    <t>9920000310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</si>
  <si>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</si>
  <si>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2</t>
  </si>
  <si>
    <t>2.1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</si>
  <si>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</si>
  <si>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</si>
  <si>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и обеспечение деятельности Местной администрации муниципального образования</t>
  </si>
  <si>
    <t>9930000110</t>
  </si>
  <si>
    <t>2.1.1.1.3</t>
  </si>
  <si>
    <t>99400G0850</t>
  </si>
  <si>
    <t>2.1.1.2</t>
  </si>
  <si>
    <t>2.1.1.2.1</t>
  </si>
  <si>
    <t>2.1.1.2.2</t>
  </si>
  <si>
    <t>Расходы на формирование резервного фонда местной администрации муниципального образования</t>
  </si>
  <si>
    <t>2.1.2</t>
  </si>
  <si>
    <t>8830G0100</t>
  </si>
  <si>
    <t>8820000000</t>
  </si>
  <si>
    <t>2.1.3</t>
  </si>
  <si>
    <t>Расходы на реализацию муниципальной программы «Осуществление защиты прав потребителей»</t>
  </si>
  <si>
    <t>2.1.3.3</t>
  </si>
  <si>
    <t>2.1.3.3.1</t>
  </si>
  <si>
    <t>2.2</t>
  </si>
  <si>
    <t>Расходы на реализацию муниципальной программы «Организация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дома»</t>
  </si>
  <si>
    <t>0200010000</t>
  </si>
  <si>
    <t>Расходы на реализацию муниципальной программы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</si>
  <si>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0300010000</t>
  </si>
  <si>
    <t>2.3</t>
  </si>
  <si>
    <t>2.3.1</t>
  </si>
  <si>
    <t>2.3.1.1</t>
  </si>
  <si>
    <t>2.3.1.1.1</t>
  </si>
  <si>
    <t>Расходы на реализацию муниципальной программы «Организация временного трудоустройства несовершеннолетних в возрасте от 14 до 18 лет в свободное от учебы время»</t>
  </si>
  <si>
    <t>0400010000</t>
  </si>
  <si>
    <t>2.3.2</t>
  </si>
  <si>
    <t>2.3.2.1</t>
  </si>
  <si>
    <t>2.3.2.1.1</t>
  </si>
  <si>
    <t>Расходы на реализацию муниципальной программы «Содействие развитию малого бизнеса на территории Внутригородского Муниципального образования Санкт-Петербурга муниципальный округ № 78»</t>
  </si>
  <si>
    <t>2.4</t>
  </si>
  <si>
    <t>2.4.1</t>
  </si>
  <si>
    <t>2.4.1.1</t>
  </si>
  <si>
    <t>Расходы на реализацию муниципальной программы «Благоустройство придомовых и дворовых территорий»</t>
  </si>
  <si>
    <t>0600010000</t>
  </si>
  <si>
    <t>Расходы на реализацию подпрограммы «Текущий ремонт придомовых и внутри дворовых территорий включая проезды и въезды, пешеходные дорожки на территории МО МО № 78»</t>
  </si>
  <si>
    <t>0610010000</t>
  </si>
  <si>
    <t>0620010000</t>
  </si>
  <si>
    <t>0630010000</t>
  </si>
  <si>
    <t>Расходы на реализацию подпрограммы «Установка и содержание малых архитектурных форм, уличной мебели и хозяйственно-бытового оборудования, необходимого для благоустройства территории МО МО № 78»</t>
  </si>
  <si>
    <t>0640010000</t>
  </si>
  <si>
    <t>0650010000</t>
  </si>
  <si>
    <t>Расходы на реализацию подпрограммы «Выполнение оформления к праздничным мероприятиям на территории МО МО № 78»</t>
  </si>
  <si>
    <t>0660010000</t>
  </si>
  <si>
    <t>Расходы на реализацию подпрограммы «Выполнение прочих мероприятий в области благоустройства на внутриквартальных территориях МО МО № 78»</t>
  </si>
  <si>
    <t>Расходы на реализацию  подпрограммы «Озеленение территорий зеленых насаждений общего пользования местного значения»</t>
  </si>
  <si>
    <t>0700010000</t>
  </si>
  <si>
    <t>0710010000</t>
  </si>
  <si>
    <t>0720010000</t>
  </si>
  <si>
    <t>Расходы на реализацию подпрограммы «Организация работ по компенсационному озеленению на территории МО МО № 78»</t>
  </si>
  <si>
    <t>208 03000 03 0000 150</t>
  </si>
  <si>
    <t>207 03020 03 0000 150</t>
  </si>
  <si>
    <t>0730010000</t>
  </si>
  <si>
    <t>Расходы на реализацию подпрограммы «Проведение санитарных рубок, удаление аварийных, больных деревьев и кустарников в отношении зеленых насаждений общего пользования местного значения на территории МО МО № 78»</t>
  </si>
  <si>
    <t>0750010000</t>
  </si>
  <si>
    <t>2.4.1.2</t>
  </si>
  <si>
    <t>2.4.1.1.2</t>
  </si>
  <si>
    <t>2.4.1.1.2.1</t>
  </si>
  <si>
    <t>2.4.1.1.1</t>
  </si>
  <si>
    <t>2.4.1.1.1.1</t>
  </si>
  <si>
    <t>2.4.1.1.3</t>
  </si>
  <si>
    <t>2.4.1.1.4</t>
  </si>
  <si>
    <t>2.4.1.1.5</t>
  </si>
  <si>
    <t>2.4.1.1.6</t>
  </si>
  <si>
    <t>2.4.1.1.3.1</t>
  </si>
  <si>
    <t>2.4.1.1.4.1</t>
  </si>
  <si>
    <t>2.4.1.1.5.1</t>
  </si>
  <si>
    <t>2.4.1.1.6.1</t>
  </si>
  <si>
    <t>2.4.1.2.1</t>
  </si>
  <si>
    <t>2.4.1.2.1.1</t>
  </si>
  <si>
    <t>2.4.1.2.2</t>
  </si>
  <si>
    <t>2.4.1.2.2.1</t>
  </si>
  <si>
    <t>2.4.1.2.3</t>
  </si>
  <si>
    <t>2.4.1.2.3.1</t>
  </si>
  <si>
    <t>2.4.1.2.4</t>
  </si>
  <si>
    <t>2.4.1.2.4.1</t>
  </si>
  <si>
    <t>Расходы на реализацию муниципальной программы «Участие в мероприятиях по охране окружающей среды в границах Внутригородского Муниципального образования Санкт-Петербурга муниципальный округ № 78»</t>
  </si>
  <si>
    <t>9960000110</t>
  </si>
  <si>
    <t>Расходы на реализацию муниципальной программы «Военно-патриотическое воспитание молодежи»</t>
  </si>
  <si>
    <t>0900010000</t>
  </si>
  <si>
    <t>1000010000</t>
  </si>
  <si>
    <t>Расходы на реализацию муниципальной программы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муниципальный округ № 78»</t>
  </si>
  <si>
    <t>1100010000</t>
  </si>
  <si>
    <t>Расходы на реализацию муниципальной программы «Участие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Санкт-Петербурга»</t>
  </si>
  <si>
    <t>Расходы на реализацию муниципальной программы «Участие в профилактике терроризма и экстремизма, а также минимизации и (или) ликвидации последствий их проявлений терроризма и экстремизма на территории Внутригородского Муниципального образования Санкт-Петербурга муниципальный округ № 78 в форме и порядке, установленных федеральным законодательством и законодательством Санкт-Петербурга»</t>
  </si>
  <si>
    <t>Расходы на реализацию муниципальной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</si>
  <si>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1200010000</t>
  </si>
  <si>
    <t>1300010000</t>
  </si>
  <si>
    <t>2.5.1</t>
  </si>
  <si>
    <t>2.5.1.1</t>
  </si>
  <si>
    <t>2.5.1.1.1</t>
  </si>
  <si>
    <t>2.6.1</t>
  </si>
  <si>
    <t>2.6.1.1</t>
  </si>
  <si>
    <t>2.6.1.1.1</t>
  </si>
  <si>
    <t>2.6.2</t>
  </si>
  <si>
    <t>2.6.2.1</t>
  </si>
  <si>
    <t>2.6.2.2</t>
  </si>
  <si>
    <t>2.6.2.2.1</t>
  </si>
  <si>
    <t>2.6.2.3.</t>
  </si>
  <si>
    <t>2.6.2.3.1</t>
  </si>
  <si>
    <t>2.6.2.4</t>
  </si>
  <si>
    <t>2.6.2.4.1</t>
  </si>
  <si>
    <t>2.7.1</t>
  </si>
  <si>
    <t>1400010000</t>
  </si>
  <si>
    <t>Расходы на содержание и обеспечение деятельности муниципального казенного учреждения «МЦ-78»</t>
  </si>
  <si>
    <t>9970000210</t>
  </si>
  <si>
    <t>2.7.1.1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</si>
  <si>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</si>
  <si>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2.7.1.2</t>
  </si>
  <si>
    <t>Расходы на реализацию муниципальной программы «Организация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№ 78»</t>
  </si>
  <si>
    <t>1500010000</t>
  </si>
  <si>
    <t>2.7.1.3</t>
  </si>
  <si>
    <t>Расходы на реализацию муниципальной программы «Организация и проведение досуговых мероприятий для жителей Внутригородского Муниципального образования Санкт-Петербурга муниципальный округ № 78»</t>
  </si>
  <si>
    <t>1600010000</t>
  </si>
  <si>
    <t>Расходы на реализацию муниципальной программы «Организация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78»</t>
  </si>
  <si>
    <t>2.7.1.4</t>
  </si>
  <si>
    <t>2.7.1.4.1</t>
  </si>
  <si>
    <t>2.7.1.5</t>
  </si>
  <si>
    <t>Расходы на реализацию муниципальной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№ 78, социальную и культурную адаптацию мигрантов, профилактику межнациональных (межэтнических) конфликтов»</t>
  </si>
  <si>
    <t>2.7.1.6</t>
  </si>
  <si>
    <t>2.7.1.6.1</t>
  </si>
  <si>
    <t>Расходы на реализацию муниципальной программы «Обеспечение условий для развития на территории Внутригородского Муниципального образования Санкт-Петербурга муниципальный округ №78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мероприятий»</t>
  </si>
  <si>
    <t>2000010000</t>
  </si>
  <si>
    <t>Расходы на реализацию муниципальной программы «Выпуск и распространение информационного бюллетеня «Ваш Муниципальный», опубликование муниципальных правовых актов, иной информации»</t>
  </si>
  <si>
    <t>Расходы на выплаты пенсии за выслугу лет лицам, замещавшим должности муниципальной службы</t>
  </si>
  <si>
    <t>Социальное обеспечение и иные выплаты населению</t>
  </si>
  <si>
    <t>Расходы на выплаты ежемесячной доплаты за стаж лицам, замещавшим муниципальные должности</t>
  </si>
  <si>
    <t>2.8.1</t>
  </si>
  <si>
    <t>2.8.1.1</t>
  </si>
  <si>
    <t>Расходы на содержание и обеспечение деятельности местной администрации муниципального образования</t>
  </si>
  <si>
    <t>88500G0860</t>
  </si>
  <si>
    <t>88500G0870</t>
  </si>
  <si>
    <t>2.8.2</t>
  </si>
  <si>
    <t>2.8.2.1</t>
  </si>
  <si>
    <t>2.8.2.1.1</t>
  </si>
  <si>
    <t>2.9</t>
  </si>
  <si>
    <t>2.10</t>
  </si>
  <si>
    <t>Расходы на реализацию подпрограммы «Установка контейнерных площадок,  установка, содержание и ремонт ограждений газонов на территории МО МО № 78»</t>
  </si>
  <si>
    <t>Расходы на реализацию подпрограммы «Создание зон отдыха, в том числе обустройство, содержание и уборка территорий детских площадок на территории МО МО № 78»</t>
  </si>
  <si>
    <t>Расходы на реализацию подпрограммы «Озеленение территории зеленых насаждений общего пользования местного значения на территории МО МО № 78»</t>
  </si>
  <si>
    <t>Расходы на реализацию подпрограммы «Содержание территорий зеленых насаждений общего пользования местного значения на территории МО МО № 78»</t>
  </si>
  <si>
    <t xml:space="preserve">                          местного бюджета Внутригородского Муниципального образования </t>
  </si>
  <si>
    <t xml:space="preserve">              на  2020 год</t>
  </si>
  <si>
    <t>1.5.2</t>
  </si>
  <si>
    <t>1.5.2.1</t>
  </si>
  <si>
    <t>1.5.3</t>
  </si>
  <si>
    <t>1.5.31</t>
  </si>
  <si>
    <t>4.1.1.1.1</t>
  </si>
  <si>
    <t>4.1.1.2</t>
  </si>
  <si>
    <t>4.1.1.2.1</t>
  </si>
  <si>
    <t>4.1.1.3.1</t>
  </si>
  <si>
    <t>4.1.1.4.1</t>
  </si>
  <si>
    <t>4.1.1.3</t>
  </si>
  <si>
    <t>4.1.1.5.1</t>
  </si>
  <si>
    <t>4.1.1.6.1</t>
  </si>
  <si>
    <t>4.1.2.1</t>
  </si>
  <si>
    <t>4.1.,.4</t>
  </si>
  <si>
    <t>4.1.2.1.1</t>
  </si>
  <si>
    <t>4.1.2.2</t>
  </si>
  <si>
    <t>4.1.2.2.1</t>
  </si>
  <si>
    <t>4.1.2.3</t>
  </si>
  <si>
    <t>4.2.3.1</t>
  </si>
  <si>
    <t>4.2.3.2</t>
  </si>
  <si>
    <t>4.2.3.2.1</t>
  </si>
  <si>
    <t>1700010000</t>
  </si>
  <si>
    <t>1800010000</t>
  </si>
  <si>
    <t>7.1.6.</t>
  </si>
  <si>
    <t>7.1.6.1</t>
  </si>
  <si>
    <t>881000000</t>
  </si>
  <si>
    <t>010001000</t>
  </si>
  <si>
    <t>0100010000</t>
  </si>
  <si>
    <t>0500010000</t>
  </si>
  <si>
    <t>0800010000</t>
  </si>
  <si>
    <t>1900010000</t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</si>
  <si>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Налог, взимаемый в связи с применением упрощенной системы налогообложения</t>
    </r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</si>
  <si>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 xml:space="preserve">Единый налог на вмененный доход для отдельных видов деятельности </t>
    </r>
  </si>
  <si>
    <r>
      <t>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 xml:space="preserve">Налог, взимаемый в связи с применением патентной системы налогообложения </t>
    </r>
  </si>
  <si>
    <t xml:space="preserve">                                                                   на 2020 год</t>
  </si>
  <si>
    <t xml:space="preserve">                                                                  на  2020 год</t>
  </si>
  <si>
    <t xml:space="preserve">             на 2020 год</t>
  </si>
  <si>
    <t xml:space="preserve">                                                                               на 2020 год</t>
  </si>
  <si>
    <t xml:space="preserve">                                        на 2020  год </t>
  </si>
  <si>
    <t>Расходы на 2020 год</t>
  </si>
  <si>
    <t>Муниципальная программа "Организация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</si>
  <si>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Муниципальная программа "Благоустройство придомовых территорий и дворовых территорий"</t>
  </si>
  <si>
    <t>Муниципальная программа Военно-патриотическое воспитание молодежи"</t>
  </si>
  <si>
    <t>Муниципальная программа "Выпуск и распространение информационного бюллетеня «Ваш Муниципальный», опубликование муниципальных правовых актов, иной информации"</t>
  </si>
  <si>
    <t>Муниципальная программа "Обеспечение условий для развития на территории Внутригородского Муниципального образования Санкт-Петербурга муниципальный округ №78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мероприятий"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</si>
  <si>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№ 78, социальную и культурную адаптацию мигрантов, профилактику межнациональных (межэтнических) конфликтов"</t>
  </si>
  <si>
    <t>Муниципальная программа  "Организация и проведение досуговых мероприятий для жителей Внутригородского Муниципального образования Санкт-Петербурга муниципальный округ № 78 "</t>
  </si>
  <si>
    <t>Муниципальная программа "Организация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№ 78 "</t>
  </si>
  <si>
    <t>Муниципальная программа "Участие в профилактике терроризма и экстремизма, а также минимизации и (или) ликвидации последствий их проявлений терроризма и экстремизма на территории Внутригородского Муниципального образования Санкт-Петербурга муниципальный округ № 78 в форме и порядке, установленных федеральным законодательством и законодательством Санкт-Петербурга"</t>
  </si>
  <si>
    <t>Муниципальная программа "Участие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
"</t>
  </si>
  <si>
    <t>Муниципальная программа 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муниципальный округ № 78 "</t>
  </si>
  <si>
    <t>Муниципальная программа Участие в мероприятиях по охране окружающей среды в границах Внутригородского Муниципального образования Санкт-Петербурга муниципальный округ № 78 "</t>
  </si>
  <si>
    <t xml:space="preserve">Муниципальная программа "Организация временного трудоустройства несовершеннолетних в возрасте от 14 до 18 лет в свободное от учебы время" </t>
  </si>
  <si>
    <r>
      <t xml:space="preserve">                                                                            </t>
    </r>
    <r>
      <rPr>
        <sz val="9"/>
        <rFont val="Times New Roman"/>
        <family val="1"/>
      </rPr>
      <t>(тыс. рублей)</t>
    </r>
  </si>
  <si>
    <t xml:space="preserve">                на 2020 год</t>
  </si>
  <si>
    <t xml:space="preserve">                                                                                            от _________ 2019 № ___</t>
  </si>
  <si>
    <t xml:space="preserve">                                                  на 2020 год </t>
  </si>
  <si>
    <t>88300G0100</t>
  </si>
  <si>
    <t>8.3.</t>
  </si>
  <si>
    <t>8.3.1.</t>
  </si>
  <si>
    <t>8.3.1.1</t>
  </si>
  <si>
    <t>8.3.2.</t>
  </si>
  <si>
    <t>8.3.2.1</t>
  </si>
  <si>
    <t>8.3.3.</t>
  </si>
  <si>
    <t>8.3.3.1</t>
  </si>
  <si>
    <t>2.8.3</t>
  </si>
  <si>
    <t>2.8.3.1</t>
  </si>
  <si>
    <t>2.8.3.1.1</t>
  </si>
  <si>
    <t>2.8.3.2</t>
  </si>
  <si>
    <t>2.8.3.2.1</t>
  </si>
  <si>
    <t>2.8.3.3</t>
  </si>
  <si>
    <t>2.8.3.3.1</t>
  </si>
  <si>
    <t>Социальное обеспечение населения</t>
  </si>
  <si>
    <t>4.1.1.1.2</t>
  </si>
  <si>
    <t>4.1.1.1.3</t>
  </si>
  <si>
    <t>4.1.1.1.4</t>
  </si>
  <si>
    <t>Административные штрафы, установленнные законами субьектов Российской Федерации об административных правонарушениях, за нарушение законов и иных нормативных правовых актов субектов Российской Федерации</t>
  </si>
  <si>
    <t>116 02010 02 0000 140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</si>
  <si>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</si>
  <si>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</si>
  <si>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>4.1.1.1.5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</si>
</sst>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0.0"/>
    <numFmt numFmtId="183" formatCode="#,##0.0_р_."/>
    <numFmt numFmtId="184" formatCode="0.000000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;[Red]0.0"/>
    <numFmt numFmtId="191" formatCode="0.00000"/>
    <numFmt numFmtId="192" formatCode="[$-FC19]d\ mmmm\ yyyy\ &quot;г.&quot;"/>
    <numFmt numFmtId="193" formatCode="#,##0.0"/>
  </numFmts>
  <fonts count="9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Black"/>
      <family val="2"/>
    </font>
    <font>
      <b/>
      <sz val="10"/>
      <name val="Arial Black"/>
      <family val="2"/>
    </font>
    <font>
      <sz val="9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0"/>
      <name val="Times New Roman"/>
      <family val="1"/>
    </font>
    <font>
      <sz val="9"/>
      <color indexed="10"/>
      <name val="Arial"/>
      <family val="2"/>
    </font>
    <font>
      <sz val="11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0" xfId="55">
      <alignment/>
      <protection/>
    </xf>
    <xf numFmtId="0" fontId="0" fillId="0" borderId="0" xfId="55" applyAlignment="1">
      <alignment horizontal="center" vertical="center"/>
      <protection/>
    </xf>
    <xf numFmtId="0" fontId="0" fillId="0" borderId="0" xfId="55" applyBorder="1" applyAlignment="1">
      <alignment horizontal="center" vertical="center"/>
      <protection/>
    </xf>
    <xf numFmtId="182" fontId="10" fillId="0" borderId="0" xfId="55" applyNumberFormat="1" applyFont="1" applyFill="1" applyBorder="1" applyAlignment="1">
      <alignment horizontal="center" vertical="center"/>
      <protection/>
    </xf>
    <xf numFmtId="182" fontId="13" fillId="0" borderId="0" xfId="55" applyNumberFormat="1" applyFont="1" applyFill="1" applyBorder="1" applyAlignment="1">
      <alignment horizontal="center" vertical="center"/>
      <protection/>
    </xf>
    <xf numFmtId="182" fontId="15" fillId="0" borderId="0" xfId="55" applyNumberFormat="1" applyFont="1" applyFill="1" applyBorder="1" applyAlignment="1">
      <alignment horizontal="center" vertical="center"/>
      <protection/>
    </xf>
    <xf numFmtId="182" fontId="1" fillId="0" borderId="0" xfId="55" applyNumberFormat="1" applyFont="1" applyFill="1" applyBorder="1" applyAlignment="1">
      <alignment horizontal="center" vertical="center"/>
      <protection/>
    </xf>
    <xf numFmtId="182" fontId="15" fillId="0" borderId="0" xfId="55" applyNumberFormat="1" applyFont="1" applyFill="1" applyBorder="1" applyAlignment="1">
      <alignment horizontal="center" vertical="center" wrapText="1"/>
      <protection/>
    </xf>
    <xf numFmtId="182" fontId="0" fillId="0" borderId="0" xfId="55" applyNumberFormat="1">
      <alignment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182" fontId="0" fillId="0" borderId="0" xfId="55" applyNumberFormat="1" applyFont="1">
      <alignment/>
      <protection/>
    </xf>
    <xf numFmtId="182" fontId="6" fillId="0" borderId="0" xfId="55" applyNumberFormat="1" applyFont="1" applyFill="1" applyBorder="1" applyAlignment="1">
      <alignment horizontal="center" vertical="center"/>
      <protection/>
    </xf>
    <xf numFmtId="182" fontId="1" fillId="0" borderId="0" xfId="55" applyNumberFormat="1" applyFont="1" applyBorder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182" fontId="1" fillId="0" borderId="0" xfId="55" applyNumberFormat="1" applyFont="1" applyAlignment="1">
      <alignment horizontal="center" vertical="center"/>
      <protection/>
    </xf>
    <xf numFmtId="0" fontId="0" fillId="0" borderId="0" xfId="55" applyFont="1" applyAlignment="1">
      <alignment horizontal="center" vertical="center"/>
      <protection/>
    </xf>
    <xf numFmtId="182" fontId="4" fillId="0" borderId="0" xfId="57" applyNumberFormat="1" applyFont="1" applyFill="1" applyBorder="1" applyAlignment="1">
      <alignment horizontal="center" vertical="center"/>
      <protection/>
    </xf>
    <xf numFmtId="182" fontId="4" fillId="0" borderId="0" xfId="57" applyNumberFormat="1" applyFont="1" applyFill="1" applyBorder="1" applyAlignment="1">
      <alignment horizontal="center" vertical="center" wrapText="1"/>
      <protection/>
    </xf>
    <xf numFmtId="182" fontId="3" fillId="0" borderId="0" xfId="57" applyNumberFormat="1" applyFont="1" applyFill="1" applyBorder="1" applyAlignment="1">
      <alignment horizontal="center" vertical="center" wrapText="1"/>
      <protection/>
    </xf>
    <xf numFmtId="182" fontId="3" fillId="0" borderId="0" xfId="0" applyNumberFormat="1" applyFont="1" applyFill="1" applyBorder="1" applyAlignment="1">
      <alignment horizontal="center" vertical="center"/>
    </xf>
    <xf numFmtId="49" fontId="3" fillId="0" borderId="0" xfId="57" applyNumberFormat="1" applyFont="1" applyFill="1" applyBorder="1" applyAlignment="1">
      <alignment horizontal="center" vertical="center" wrapText="1"/>
      <protection/>
    </xf>
    <xf numFmtId="49" fontId="3" fillId="0" borderId="0" xfId="57" applyNumberFormat="1" applyFont="1" applyFill="1" applyBorder="1" applyAlignment="1">
      <alignment horizontal="left" vertical="center" wrapText="1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49" fontId="4" fillId="0" borderId="0" xfId="57" applyNumberFormat="1" applyFont="1" applyFill="1" applyBorder="1" applyAlignment="1">
      <alignment horizontal="left" vertical="center" wrapText="1"/>
      <protection/>
    </xf>
    <xf numFmtId="49" fontId="4" fillId="0" borderId="0" xfId="57" applyNumberFormat="1" applyFont="1" applyFill="1" applyBorder="1" applyAlignment="1">
      <alignment horizontal="center" vertical="center" wrapText="1"/>
      <protection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0" xfId="53" applyNumberFormat="1" applyFont="1" applyFill="1" applyBorder="1" applyAlignment="1">
      <alignment horizontal="center" vertical="center"/>
      <protection/>
    </xf>
    <xf numFmtId="49" fontId="1" fillId="0" borderId="0" xfId="57" applyNumberFormat="1" applyFont="1" applyFill="1" applyBorder="1" applyAlignment="1">
      <alignment horizontal="left" vertical="center" wrapText="1"/>
      <protection/>
    </xf>
    <xf numFmtId="49" fontId="1" fillId="0" borderId="0" xfId="57" applyNumberFormat="1" applyFont="1" applyFill="1" applyBorder="1" applyAlignment="1">
      <alignment horizontal="left" vertical="top" wrapText="1"/>
      <protection/>
    </xf>
    <xf numFmtId="49" fontId="1" fillId="0" borderId="0" xfId="57" applyNumberFormat="1" applyFont="1" applyFill="1" applyBorder="1" applyAlignment="1">
      <alignment horizontal="center" vertical="center" wrapText="1"/>
      <protection/>
    </xf>
    <xf numFmtId="49" fontId="5" fillId="0" borderId="0" xfId="57" applyNumberFormat="1" applyFont="1" applyFill="1" applyBorder="1" applyAlignment="1">
      <alignment horizontal="center" vertical="center" wrapText="1"/>
      <protection/>
    </xf>
    <xf numFmtId="182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57" applyFont="1" applyFill="1" applyBorder="1">
      <alignment/>
      <protection/>
    </xf>
    <xf numFmtId="182" fontId="1" fillId="0" borderId="0" xfId="0" applyNumberFormat="1" applyFont="1" applyFill="1" applyBorder="1" applyAlignment="1">
      <alignment horizontal="center" vertical="center"/>
    </xf>
    <xf numFmtId="49" fontId="0" fillId="0" borderId="0" xfId="57" applyNumberFormat="1" applyFont="1" applyFill="1" applyBorder="1" applyAlignment="1">
      <alignment horizontal="left" vertical="center" wrapText="1"/>
      <protection/>
    </xf>
    <xf numFmtId="49" fontId="0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53">
      <alignment/>
      <protection/>
    </xf>
    <xf numFmtId="0" fontId="1" fillId="0" borderId="0" xfId="53" applyFont="1" applyFill="1">
      <alignment/>
      <protection/>
    </xf>
    <xf numFmtId="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82" fontId="1" fillId="0" borderId="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2" fontId="1" fillId="0" borderId="0" xfId="57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3" fillId="0" borderId="0" xfId="57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2" fontId="84" fillId="0" borderId="0" xfId="0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53" applyNumberFormat="1" applyFont="1" applyFill="1" applyBorder="1" applyAlignment="1">
      <alignment horizontal="center" vertical="center"/>
      <protection/>
    </xf>
    <xf numFmtId="182" fontId="8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55" applyFont="1" applyFill="1" applyBorder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2" fontId="0" fillId="0" borderId="0" xfId="57" applyNumberFormat="1" applyFont="1" applyFill="1" applyBorder="1" applyAlignment="1">
      <alignment horizontal="center" vertical="center" wrapText="1"/>
      <protection/>
    </xf>
    <xf numFmtId="182" fontId="86" fillId="0" borderId="0" xfId="0" applyNumberFormat="1" applyFont="1" applyFill="1" applyBorder="1" applyAlignment="1">
      <alignment horizontal="center" vertical="center"/>
    </xf>
    <xf numFmtId="182" fontId="0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182" fontId="87" fillId="0" borderId="11" xfId="0" applyNumberFormat="1" applyFont="1" applyFill="1" applyBorder="1" applyAlignment="1">
      <alignment horizontal="center" vertical="center"/>
    </xf>
    <xf numFmtId="182" fontId="84" fillId="0" borderId="0" xfId="57" applyNumberFormat="1" applyFont="1" applyFill="1" applyBorder="1" applyAlignment="1">
      <alignment horizontal="center" vertical="center" wrapText="1"/>
      <protection/>
    </xf>
    <xf numFmtId="182" fontId="84" fillId="0" borderId="0" xfId="0" applyNumberFormat="1" applyFont="1" applyFill="1" applyBorder="1" applyAlignment="1">
      <alignment horizontal="center" vertical="center"/>
    </xf>
    <xf numFmtId="182" fontId="84" fillId="0" borderId="0" xfId="0" applyNumberFormat="1" applyFont="1" applyFill="1" applyBorder="1" applyAlignment="1">
      <alignment horizontal="center" vertical="center" wrapText="1"/>
    </xf>
    <xf numFmtId="182" fontId="88" fillId="0" borderId="11" xfId="57" applyNumberFormat="1" applyFont="1" applyFill="1" applyBorder="1" applyAlignment="1">
      <alignment horizontal="center" vertical="center" wrapText="1"/>
      <protection/>
    </xf>
    <xf numFmtId="182" fontId="88" fillId="0" borderId="11" xfId="0" applyNumberFormat="1" applyFont="1" applyFill="1" applyBorder="1" applyAlignment="1">
      <alignment horizontal="center" vertical="center"/>
    </xf>
    <xf numFmtId="182" fontId="88" fillId="0" borderId="11" xfId="57" applyNumberFormat="1" applyFont="1" applyFill="1" applyBorder="1" applyAlignment="1">
      <alignment horizontal="center" vertical="center"/>
      <protection/>
    </xf>
    <xf numFmtId="182" fontId="88" fillId="0" borderId="11" xfId="53" applyNumberFormat="1" applyFont="1" applyFill="1" applyBorder="1" applyAlignment="1">
      <alignment horizontal="center" vertical="center"/>
      <protection/>
    </xf>
    <xf numFmtId="182" fontId="84" fillId="0" borderId="11" xfId="57" applyNumberFormat="1" applyFont="1" applyFill="1" applyBorder="1" applyAlignment="1">
      <alignment horizontal="center" vertical="center" wrapText="1"/>
      <protection/>
    </xf>
    <xf numFmtId="0" fontId="84" fillId="0" borderId="0" xfId="0" applyFont="1" applyFill="1" applyBorder="1" applyAlignment="1">
      <alignment/>
    </xf>
    <xf numFmtId="49" fontId="89" fillId="0" borderId="0" xfId="0" applyNumberFormat="1" applyFont="1" applyFill="1" applyBorder="1" applyAlignment="1">
      <alignment horizontal="left" vertical="center"/>
    </xf>
    <xf numFmtId="49" fontId="84" fillId="0" borderId="0" xfId="0" applyNumberFormat="1" applyFont="1" applyFill="1" applyBorder="1" applyAlignment="1">
      <alignment horizontal="left" vertical="center" wrapText="1"/>
    </xf>
    <xf numFmtId="49" fontId="89" fillId="0" borderId="0" xfId="0" applyNumberFormat="1" applyFont="1" applyFill="1" applyBorder="1" applyAlignment="1">
      <alignment horizontal="left" vertical="center" wrapText="1"/>
    </xf>
    <xf numFmtId="49" fontId="89" fillId="0" borderId="0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/>
    </xf>
    <xf numFmtId="49" fontId="89" fillId="0" borderId="0" xfId="57" applyNumberFormat="1" applyFont="1" applyFill="1" applyBorder="1" applyAlignment="1">
      <alignment horizontal="left" vertical="center" wrapText="1"/>
      <protection/>
    </xf>
    <xf numFmtId="49" fontId="91" fillId="0" borderId="0" xfId="57" applyNumberFormat="1" applyFont="1" applyFill="1" applyBorder="1" applyAlignment="1">
      <alignment horizontal="center" vertical="center" wrapText="1"/>
      <protection/>
    </xf>
    <xf numFmtId="49" fontId="89" fillId="0" borderId="0" xfId="57" applyNumberFormat="1" applyFont="1" applyFill="1" applyBorder="1" applyAlignment="1">
      <alignment horizontal="center" vertical="center"/>
      <protection/>
    </xf>
    <xf numFmtId="0" fontId="92" fillId="0" borderId="0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82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horizontal="center" vertical="center" wrapText="1"/>
    </xf>
    <xf numFmtId="182" fontId="93" fillId="0" borderId="0" xfId="0" applyNumberFormat="1" applyFont="1" applyBorder="1" applyAlignment="1">
      <alignment horizontal="center" vertical="center" wrapText="1"/>
    </xf>
    <xf numFmtId="0" fontId="0" fillId="0" borderId="0" xfId="55" applyFont="1">
      <alignment/>
      <protection/>
    </xf>
    <xf numFmtId="17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/>
    </xf>
    <xf numFmtId="18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82" fontId="0" fillId="0" borderId="0" xfId="55" applyNumberFormat="1" applyAlignment="1">
      <alignment horizontal="center" vertical="center"/>
      <protection/>
    </xf>
    <xf numFmtId="0" fontId="0" fillId="0" borderId="0" xfId="53" applyFont="1">
      <alignment/>
      <protection/>
    </xf>
    <xf numFmtId="0" fontId="0" fillId="0" borderId="0" xfId="53" applyFont="1" applyFill="1">
      <alignment/>
      <protection/>
    </xf>
    <xf numFmtId="0" fontId="23" fillId="0" borderId="0" xfId="53" applyFont="1">
      <alignment/>
      <protection/>
    </xf>
    <xf numFmtId="0" fontId="8" fillId="0" borderId="0" xfId="53" applyFont="1">
      <alignment/>
      <protection/>
    </xf>
    <xf numFmtId="0" fontId="0" fillId="0" borderId="0" xfId="53" applyBorder="1">
      <alignment/>
      <protection/>
    </xf>
    <xf numFmtId="0" fontId="0" fillId="0" borderId="0" xfId="53" applyFont="1" applyBorder="1">
      <alignment/>
      <protection/>
    </xf>
    <xf numFmtId="182" fontId="5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20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center" vertical="center"/>
      <protection/>
    </xf>
    <xf numFmtId="49" fontId="13" fillId="0" borderId="0" xfId="55" applyNumberFormat="1" applyFont="1" applyFill="1" applyBorder="1" applyAlignment="1">
      <alignment horizontal="center" vertical="center" wrapText="1"/>
      <protection/>
    </xf>
    <xf numFmtId="49" fontId="21" fillId="0" borderId="0" xfId="55" applyNumberFormat="1" applyFont="1" applyFill="1" applyBorder="1" applyAlignment="1">
      <alignment horizontal="left" vertical="center" wrapText="1"/>
      <protection/>
    </xf>
    <xf numFmtId="182" fontId="20" fillId="0" borderId="0" xfId="55" applyNumberFormat="1" applyFont="1" applyFill="1" applyBorder="1" applyAlignment="1">
      <alignment horizontal="center" vertical="center" wrapText="1"/>
      <protection/>
    </xf>
    <xf numFmtId="49" fontId="21" fillId="0" borderId="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/>
      <protection/>
    </xf>
    <xf numFmtId="49" fontId="10" fillId="0" borderId="0" xfId="55" applyNumberFormat="1" applyFont="1" applyFill="1" applyBorder="1" applyAlignment="1">
      <alignment horizontal="center" vertical="center" wrapText="1"/>
      <protection/>
    </xf>
    <xf numFmtId="182" fontId="10" fillId="0" borderId="0" xfId="55" applyNumberFormat="1" applyFont="1" applyFill="1" applyBorder="1" applyAlignment="1">
      <alignment horizontal="center" vertical="center" wrapText="1"/>
      <protection/>
    </xf>
    <xf numFmtId="182" fontId="88" fillId="0" borderId="10" xfId="0" applyNumberFormat="1" applyFont="1" applyFill="1" applyBorder="1" applyAlignment="1">
      <alignment horizontal="center" vertical="center"/>
    </xf>
    <xf numFmtId="49" fontId="15" fillId="0" borderId="0" xfId="55" applyNumberFormat="1" applyFont="1" applyFill="1" applyBorder="1" applyAlignment="1">
      <alignment horizontal="center" vertical="center" wrapText="1"/>
      <protection/>
    </xf>
    <xf numFmtId="49" fontId="15" fillId="0" borderId="0" xfId="55" applyNumberFormat="1" applyFont="1" applyFill="1" applyBorder="1" applyAlignment="1">
      <alignment horizontal="left" vertical="center" wrapText="1"/>
      <protection/>
    </xf>
    <xf numFmtId="0" fontId="0" fillId="0" borderId="0" xfId="55" applyBorder="1">
      <alignment/>
      <protection/>
    </xf>
    <xf numFmtId="182" fontId="0" fillId="0" borderId="0" xfId="55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6" fillId="0" borderId="0" xfId="55" applyFont="1">
      <alignment/>
      <protection/>
    </xf>
    <xf numFmtId="49" fontId="0" fillId="0" borderId="0" xfId="0" applyNumberFormat="1" applyFont="1" applyFill="1" applyAlignment="1">
      <alignment/>
    </xf>
    <xf numFmtId="182" fontId="93" fillId="0" borderId="11" xfId="0" applyNumberFormat="1" applyFont="1" applyFill="1" applyBorder="1" applyAlignment="1">
      <alignment horizontal="center" vertical="center" wrapText="1"/>
    </xf>
    <xf numFmtId="49" fontId="87" fillId="0" borderId="11" xfId="0" applyNumberFormat="1" applyFont="1" applyFill="1" applyBorder="1" applyAlignment="1">
      <alignment horizontal="left" vertical="center"/>
    </xf>
    <xf numFmtId="49" fontId="4" fillId="0" borderId="0" xfId="57" applyNumberFormat="1" applyFont="1" applyFill="1" applyBorder="1" applyAlignment="1">
      <alignment horizontal="center" vertical="center"/>
      <protection/>
    </xf>
    <xf numFmtId="49" fontId="2" fillId="0" borderId="0" xfId="57" applyNumberFormat="1" applyFont="1" applyFill="1" applyBorder="1" applyAlignment="1">
      <alignment horizontal="left" vertical="center" wrapText="1"/>
      <protection/>
    </xf>
    <xf numFmtId="182" fontId="2" fillId="0" borderId="0" xfId="0" applyNumberFormat="1" applyFont="1" applyFill="1" applyBorder="1" applyAlignment="1">
      <alignment horizontal="center" vertical="center"/>
    </xf>
    <xf numFmtId="49" fontId="6" fillId="0" borderId="0" xfId="57" applyNumberFormat="1" applyFont="1" applyFill="1" applyBorder="1" applyAlignment="1">
      <alignment horizontal="left" vertical="center" wrapText="1"/>
      <protection/>
    </xf>
    <xf numFmtId="182" fontId="6" fillId="0" borderId="0" xfId="0" applyNumberFormat="1" applyFont="1" applyFill="1" applyBorder="1" applyAlignment="1">
      <alignment horizontal="center" vertical="center"/>
    </xf>
    <xf numFmtId="0" fontId="0" fillId="0" borderId="0" xfId="57" applyFont="1" applyFill="1" applyBorder="1">
      <alignment/>
      <protection/>
    </xf>
    <xf numFmtId="182" fontId="2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/>
      <protection/>
    </xf>
    <xf numFmtId="49" fontId="94" fillId="0" borderId="11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0" fontId="16" fillId="0" borderId="10" xfId="0" applyFont="1" applyBorder="1" applyAlignment="1">
      <alignment/>
    </xf>
    <xf numFmtId="1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90" fillId="0" borderId="0" xfId="0" applyFont="1" applyAlignment="1">
      <alignment/>
    </xf>
    <xf numFmtId="0" fontId="95" fillId="0" borderId="0" xfId="53" applyFont="1">
      <alignment/>
      <protection/>
    </xf>
    <xf numFmtId="0" fontId="90" fillId="0" borderId="0" xfId="53" applyFont="1">
      <alignment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2" fontId="24" fillId="0" borderId="10" xfId="0" applyNumberFormat="1" applyFont="1" applyFill="1" applyBorder="1" applyAlignment="1">
      <alignment horizontal="center" vertical="center" wrapText="1"/>
    </xf>
    <xf numFmtId="16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182" fontId="22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4" fillId="0" borderId="10" xfId="0" applyFont="1" applyBorder="1" applyAlignment="1">
      <alignment horizontal="left" vertical="center"/>
    </xf>
    <xf numFmtId="182" fontId="24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24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8" fillId="0" borderId="0" xfId="53" applyFont="1">
      <alignment/>
      <protection/>
    </xf>
    <xf numFmtId="49" fontId="27" fillId="0" borderId="10" xfId="53" applyNumberFormat="1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16" fontId="2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16" fillId="0" borderId="10" xfId="57" applyNumberFormat="1" applyFont="1" applyFill="1" applyBorder="1" applyAlignment="1">
      <alignment horizontal="center" vertical="center" wrapText="1"/>
      <protection/>
    </xf>
    <xf numFmtId="49" fontId="16" fillId="0" borderId="13" xfId="57" applyNumberFormat="1" applyFont="1" applyFill="1" applyBorder="1" applyAlignment="1">
      <alignment horizontal="center" vertical="center" wrapText="1"/>
      <protection/>
    </xf>
    <xf numFmtId="49" fontId="24" fillId="0" borderId="10" xfId="57" applyNumberFormat="1" applyFont="1" applyFill="1" applyBorder="1" applyAlignment="1">
      <alignment horizontal="center" vertical="center" wrapText="1"/>
      <protection/>
    </xf>
    <xf numFmtId="49" fontId="24" fillId="0" borderId="13" xfId="57" applyNumberFormat="1" applyFont="1" applyFill="1" applyBorder="1" applyAlignment="1">
      <alignment horizontal="center" vertical="center" wrapText="1"/>
      <protection/>
    </xf>
    <xf numFmtId="49" fontId="16" fillId="0" borderId="10" xfId="57" applyNumberFormat="1" applyFont="1" applyFill="1" applyBorder="1" applyAlignment="1">
      <alignment horizontal="left" vertical="center" wrapText="1"/>
      <protection/>
    </xf>
    <xf numFmtId="0" fontId="16" fillId="0" borderId="13" xfId="57" applyFont="1" applyFill="1" applyBorder="1">
      <alignment/>
      <protection/>
    </xf>
    <xf numFmtId="0" fontId="16" fillId="0" borderId="13" xfId="57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24" fillId="0" borderId="13" xfId="57" applyFont="1" applyFill="1" applyBorder="1">
      <alignment/>
      <protection/>
    </xf>
    <xf numFmtId="0" fontId="24" fillId="0" borderId="13" xfId="57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/>
    </xf>
    <xf numFmtId="49" fontId="24" fillId="0" borderId="10" xfId="57" applyNumberFormat="1" applyFont="1" applyFill="1" applyBorder="1" applyAlignment="1">
      <alignment horizontal="left" vertical="center" wrapText="1"/>
      <protection/>
    </xf>
    <xf numFmtId="182" fontId="16" fillId="0" borderId="10" xfId="0" applyNumberFormat="1" applyFont="1" applyFill="1" applyBorder="1" applyAlignment="1">
      <alignment horizontal="center" vertical="center"/>
    </xf>
    <xf numFmtId="182" fontId="16" fillId="0" borderId="14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left" vertical="center" wrapText="1"/>
    </xf>
    <xf numFmtId="182" fontId="24" fillId="0" borderId="10" xfId="57" applyNumberFormat="1" applyFont="1" applyFill="1" applyBorder="1" applyAlignment="1">
      <alignment horizontal="center" vertical="center" wrapText="1"/>
      <protection/>
    </xf>
    <xf numFmtId="49" fontId="24" fillId="0" borderId="10" xfId="57" applyNumberFormat="1" applyFont="1" applyFill="1" applyBorder="1" applyAlignment="1">
      <alignment horizontal="center" vertical="center"/>
      <protection/>
    </xf>
    <xf numFmtId="182" fontId="24" fillId="0" borderId="10" xfId="0" applyNumberFormat="1" applyFont="1" applyFill="1" applyBorder="1" applyAlignment="1">
      <alignment horizontal="center" vertical="center"/>
    </xf>
    <xf numFmtId="0" fontId="96" fillId="0" borderId="10" xfId="0" applyNumberFormat="1" applyFont="1" applyBorder="1" applyAlignment="1">
      <alignment horizontal="center" vertical="center"/>
    </xf>
    <xf numFmtId="49" fontId="16" fillId="0" borderId="10" xfId="57" applyNumberFormat="1" applyFont="1" applyFill="1" applyBorder="1" applyAlignment="1">
      <alignment horizontal="center" vertical="center"/>
      <protection/>
    </xf>
    <xf numFmtId="49" fontId="24" fillId="0" borderId="14" xfId="57" applyNumberFormat="1" applyFont="1" applyFill="1" applyBorder="1" applyAlignment="1">
      <alignment horizontal="left" vertical="center" wrapText="1"/>
      <protection/>
    </xf>
    <xf numFmtId="49" fontId="16" fillId="0" borderId="10" xfId="53" applyNumberFormat="1" applyFont="1" applyFill="1" applyBorder="1" applyAlignment="1">
      <alignment horizontal="center" vertical="center"/>
      <protection/>
    </xf>
    <xf numFmtId="49" fontId="24" fillId="0" borderId="15" xfId="57" applyNumberFormat="1" applyFont="1" applyFill="1" applyBorder="1" applyAlignment="1">
      <alignment horizontal="left" vertical="center" wrapText="1"/>
      <protection/>
    </xf>
    <xf numFmtId="0" fontId="24" fillId="0" borderId="0" xfId="0" applyFont="1" applyFill="1" applyAlignment="1">
      <alignment vertical="center" wrapText="1"/>
    </xf>
    <xf numFmtId="182" fontId="97" fillId="0" borderId="10" xfId="57" applyNumberFormat="1" applyFont="1" applyFill="1" applyBorder="1" applyAlignment="1">
      <alignment horizontal="center" vertical="center" wrapText="1"/>
      <protection/>
    </xf>
    <xf numFmtId="182" fontId="97" fillId="0" borderId="10" xfId="53" applyNumberFormat="1" applyFont="1" applyFill="1" applyBorder="1" applyAlignment="1">
      <alignment horizontal="center" vertical="center"/>
      <protection/>
    </xf>
    <xf numFmtId="0" fontId="96" fillId="0" borderId="10" xfId="0" applyFont="1" applyFill="1" applyBorder="1" applyAlignment="1">
      <alignment horizontal="center" vertical="center"/>
    </xf>
    <xf numFmtId="0" fontId="24" fillId="0" borderId="10" xfId="57" applyFont="1" applyFill="1" applyBorder="1">
      <alignment/>
      <protection/>
    </xf>
    <xf numFmtId="0" fontId="24" fillId="0" borderId="10" xfId="57" applyFont="1" applyFill="1" applyBorder="1" applyAlignment="1">
      <alignment horizontal="center" vertical="center"/>
      <protection/>
    </xf>
    <xf numFmtId="182" fontId="97" fillId="0" borderId="10" xfId="0" applyNumberFormat="1" applyFont="1" applyFill="1" applyBorder="1" applyAlignment="1">
      <alignment horizontal="center" vertical="center"/>
    </xf>
    <xf numFmtId="49" fontId="24" fillId="0" borderId="10" xfId="57" applyNumberFormat="1" applyFont="1" applyFill="1" applyBorder="1" applyAlignment="1">
      <alignment horizontal="left" vertical="top" wrapText="1"/>
      <protection/>
    </xf>
    <xf numFmtId="182" fontId="96" fillId="0" borderId="10" xfId="0" applyNumberFormat="1" applyFont="1" applyFill="1" applyBorder="1" applyAlignment="1">
      <alignment horizontal="center" vertical="center"/>
    </xf>
    <xf numFmtId="0" fontId="97" fillId="0" borderId="10" xfId="0" applyNumberFormat="1" applyFont="1" applyFill="1" applyBorder="1" applyAlignment="1">
      <alignment horizontal="center" vertical="center"/>
    </xf>
    <xf numFmtId="182" fontId="24" fillId="0" borderId="10" xfId="57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49" fontId="24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49" fontId="24" fillId="33" borderId="10" xfId="57" applyNumberFormat="1" applyFont="1" applyFill="1" applyBorder="1" applyAlignment="1">
      <alignment horizontal="left" vertical="center" wrapText="1"/>
      <protection/>
    </xf>
    <xf numFmtId="49" fontId="24" fillId="33" borderId="10" xfId="57" applyNumberFormat="1" applyFont="1" applyFill="1" applyBorder="1" applyAlignment="1">
      <alignment horizontal="center" vertical="center" wrapText="1"/>
      <protection/>
    </xf>
    <xf numFmtId="49" fontId="24" fillId="33" borderId="13" xfId="57" applyNumberFormat="1" applyFont="1" applyFill="1" applyBorder="1" applyAlignment="1">
      <alignment horizontal="center" vertical="center" wrapText="1"/>
      <protection/>
    </xf>
    <xf numFmtId="182" fontId="24" fillId="33" borderId="10" xfId="0" applyNumberFormat="1" applyFont="1" applyFill="1" applyBorder="1" applyAlignment="1">
      <alignment horizontal="center" vertical="center"/>
    </xf>
    <xf numFmtId="49" fontId="16" fillId="33" borderId="10" xfId="57" applyNumberFormat="1" applyFont="1" applyFill="1" applyBorder="1" applyAlignment="1">
      <alignment horizontal="left" vertical="center" wrapText="1"/>
      <protection/>
    </xf>
    <xf numFmtId="49" fontId="16" fillId="33" borderId="10" xfId="57" applyNumberFormat="1" applyFont="1" applyFill="1" applyBorder="1" applyAlignment="1">
      <alignment horizontal="center" vertical="center" wrapText="1"/>
      <protection/>
    </xf>
    <xf numFmtId="49" fontId="16" fillId="33" borderId="13" xfId="57" applyNumberFormat="1" applyFont="1" applyFill="1" applyBorder="1" applyAlignment="1">
      <alignment horizontal="center" vertical="center" wrapText="1"/>
      <protection/>
    </xf>
    <xf numFmtId="182" fontId="16" fillId="33" borderId="10" xfId="0" applyNumberFormat="1" applyFont="1" applyFill="1" applyBorder="1" applyAlignment="1">
      <alignment horizontal="center" vertical="center"/>
    </xf>
    <xf numFmtId="49" fontId="24" fillId="33" borderId="14" xfId="57" applyNumberFormat="1" applyFont="1" applyFill="1" applyBorder="1" applyAlignment="1">
      <alignment horizontal="left" vertical="center" wrapText="1"/>
      <protection/>
    </xf>
    <xf numFmtId="49" fontId="24" fillId="33" borderId="10" xfId="53" applyNumberFormat="1" applyFont="1" applyFill="1" applyBorder="1" applyAlignment="1">
      <alignment horizontal="center" vertical="center"/>
      <protection/>
    </xf>
    <xf numFmtId="49" fontId="16" fillId="33" borderId="10" xfId="53" applyNumberFormat="1" applyFont="1" applyFill="1" applyBorder="1" applyAlignment="1">
      <alignment horizontal="center" vertical="center"/>
      <protection/>
    </xf>
    <xf numFmtId="0" fontId="16" fillId="33" borderId="13" xfId="57" applyFont="1" applyFill="1" applyBorder="1">
      <alignment/>
      <protection/>
    </xf>
    <xf numFmtId="182" fontId="24" fillId="33" borderId="10" xfId="57" applyNumberFormat="1" applyFont="1" applyFill="1" applyBorder="1" applyAlignment="1">
      <alignment horizontal="center" vertical="center" wrapText="1"/>
      <protection/>
    </xf>
    <xf numFmtId="0" fontId="16" fillId="33" borderId="13" xfId="57" applyFont="1" applyFill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Alignment="1">
      <alignment vertical="center" wrapText="1"/>
    </xf>
    <xf numFmtId="0" fontId="24" fillId="33" borderId="13" xfId="57" applyFont="1" applyFill="1" applyBorder="1">
      <alignment/>
      <protection/>
    </xf>
    <xf numFmtId="0" fontId="16" fillId="33" borderId="10" xfId="0" applyFont="1" applyFill="1" applyBorder="1" applyAlignment="1">
      <alignment vertical="center"/>
    </xf>
    <xf numFmtId="0" fontId="24" fillId="33" borderId="13" xfId="57" applyFont="1" applyFill="1" applyBorder="1" applyAlignment="1">
      <alignment horizontal="center" vertical="center"/>
      <protection/>
    </xf>
    <xf numFmtId="49" fontId="24" fillId="33" borderId="10" xfId="57" applyNumberFormat="1" applyFont="1" applyFill="1" applyBorder="1" applyAlignment="1">
      <alignment horizontal="center" vertical="center"/>
      <protection/>
    </xf>
    <xf numFmtId="49" fontId="16" fillId="33" borderId="10" xfId="57" applyNumberFormat="1" applyFont="1" applyFill="1" applyBorder="1" applyAlignment="1">
      <alignment horizontal="center" vertical="center"/>
      <protection/>
    </xf>
    <xf numFmtId="0" fontId="16" fillId="33" borderId="0" xfId="0" applyFont="1" applyFill="1" applyBorder="1" applyAlignment="1">
      <alignment/>
    </xf>
    <xf numFmtId="49" fontId="24" fillId="33" borderId="10" xfId="57" applyNumberFormat="1" applyFont="1" applyFill="1" applyBorder="1" applyAlignment="1">
      <alignment horizontal="left" vertical="top" wrapText="1"/>
      <protection/>
    </xf>
    <xf numFmtId="0" fontId="16" fillId="33" borderId="10" xfId="0" applyFont="1" applyFill="1" applyBorder="1" applyAlignment="1">
      <alignment/>
    </xf>
    <xf numFmtId="182" fontId="16" fillId="33" borderId="14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/>
    </xf>
    <xf numFmtId="182" fontId="24" fillId="33" borderId="10" xfId="57" applyNumberFormat="1" applyFont="1" applyFill="1" applyBorder="1" applyAlignment="1">
      <alignment horizontal="center" vertical="center"/>
      <protection/>
    </xf>
    <xf numFmtId="49" fontId="24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 wrapText="1"/>
    </xf>
    <xf numFmtId="182" fontId="24" fillId="33" borderId="10" xfId="0" applyNumberFormat="1" applyFont="1" applyFill="1" applyBorder="1" applyAlignment="1">
      <alignment horizontal="center" vertical="center" wrapText="1"/>
    </xf>
    <xf numFmtId="16" fontId="24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/>
    </xf>
    <xf numFmtId="16" fontId="16" fillId="33" borderId="10" xfId="0" applyNumberFormat="1" applyFont="1" applyFill="1" applyBorder="1" applyAlignment="1">
      <alignment horizontal="center" vertical="center"/>
    </xf>
    <xf numFmtId="14" fontId="16" fillId="33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33" borderId="10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/>
    </xf>
    <xf numFmtId="182" fontId="24" fillId="33" borderId="10" xfId="53" applyNumberFormat="1" applyFont="1" applyFill="1" applyBorder="1" applyAlignment="1">
      <alignment horizontal="center" vertical="center"/>
      <protection/>
    </xf>
    <xf numFmtId="0" fontId="30" fillId="0" borderId="0" xfId="53" applyFont="1" applyFill="1">
      <alignment/>
      <protection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16" fillId="0" borderId="0" xfId="53" applyFont="1" applyAlignment="1">
      <alignment horizontal="center" vertical="center" wrapText="1"/>
      <protection/>
    </xf>
    <xf numFmtId="0" fontId="16" fillId="0" borderId="0" xfId="53" applyFont="1">
      <alignment/>
      <protection/>
    </xf>
    <xf numFmtId="0" fontId="24" fillId="0" borderId="0" xfId="53" applyFont="1" applyAlignment="1">
      <alignment horizontal="center"/>
      <protection/>
    </xf>
    <xf numFmtId="0" fontId="33" fillId="0" borderId="0" xfId="53" applyFont="1">
      <alignment/>
      <protection/>
    </xf>
    <xf numFmtId="0" fontId="24" fillId="0" borderId="0" xfId="53" applyFont="1" applyAlignment="1">
      <alignment horizontal="left"/>
      <protection/>
    </xf>
    <xf numFmtId="0" fontId="24" fillId="0" borderId="0" xfId="53" applyFont="1">
      <alignment/>
      <protection/>
    </xf>
    <xf numFmtId="0" fontId="24" fillId="0" borderId="10" xfId="53" applyFont="1" applyBorder="1" applyAlignment="1">
      <alignment horizontal="left" vertical="center"/>
      <protection/>
    </xf>
    <xf numFmtId="0" fontId="16" fillId="0" borderId="13" xfId="53" applyFont="1" applyBorder="1" applyAlignment="1">
      <alignment horizontal="left" vertical="center"/>
      <protection/>
    </xf>
    <xf numFmtId="49" fontId="24" fillId="0" borderId="12" xfId="53" applyNumberFormat="1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49" fontId="24" fillId="0" borderId="13" xfId="53" applyNumberFormat="1" applyFont="1" applyBorder="1" applyAlignment="1">
      <alignment horizontal="center" vertical="center" wrapText="1"/>
      <protection/>
    </xf>
    <xf numFmtId="0" fontId="16" fillId="0" borderId="15" xfId="53" applyFont="1" applyBorder="1">
      <alignment/>
      <protection/>
    </xf>
    <xf numFmtId="49" fontId="24" fillId="0" borderId="10" xfId="53" applyNumberFormat="1" applyFont="1" applyBorder="1" applyAlignment="1">
      <alignment horizontal="center" vertical="center" wrapText="1"/>
      <protection/>
    </xf>
    <xf numFmtId="49" fontId="16" fillId="0" borderId="10" xfId="53" applyNumberFormat="1" applyFont="1" applyBorder="1" applyAlignment="1">
      <alignment horizontal="center" vertical="center" wrapText="1"/>
      <protection/>
    </xf>
    <xf numFmtId="49" fontId="24" fillId="0" borderId="15" xfId="53" applyNumberFormat="1" applyFont="1" applyBorder="1" applyAlignment="1">
      <alignment horizontal="center" vertical="center" wrapText="1"/>
      <protection/>
    </xf>
    <xf numFmtId="49" fontId="24" fillId="0" borderId="10" xfId="53" applyNumberFormat="1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center" vertical="center"/>
      <protection/>
    </xf>
    <xf numFmtId="0" fontId="16" fillId="0" borderId="10" xfId="53" applyFont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9" fontId="22" fillId="0" borderId="15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9" fontId="22" fillId="0" borderId="10" xfId="0" applyNumberFormat="1" applyFont="1" applyBorder="1" applyAlignment="1">
      <alignment horizontal="center" vertical="center" wrapText="1"/>
    </xf>
    <xf numFmtId="0" fontId="16" fillId="0" borderId="0" xfId="55" applyFont="1">
      <alignment/>
      <protection/>
    </xf>
    <xf numFmtId="0" fontId="16" fillId="0" borderId="0" xfId="55" applyFont="1" applyFill="1">
      <alignment/>
      <protection/>
    </xf>
    <xf numFmtId="0" fontId="16" fillId="0" borderId="0" xfId="55" applyFont="1" applyFill="1" applyAlignment="1">
      <alignment/>
      <protection/>
    </xf>
    <xf numFmtId="49" fontId="18" fillId="0" borderId="0" xfId="55" applyNumberFormat="1" applyFont="1" applyFill="1" applyBorder="1" applyAlignment="1">
      <alignment horizontal="left" vertical="center"/>
      <protection/>
    </xf>
    <xf numFmtId="49" fontId="27" fillId="0" borderId="0" xfId="55" applyNumberFormat="1" applyFont="1" applyFill="1" applyBorder="1" applyAlignment="1">
      <alignment horizontal="left" vertical="center"/>
      <protection/>
    </xf>
    <xf numFmtId="49" fontId="27" fillId="0" borderId="0" xfId="55" applyNumberFormat="1" applyFont="1" applyFill="1" applyBorder="1" applyAlignment="1">
      <alignment horizontal="left" vertical="center" wrapText="1"/>
      <protection/>
    </xf>
    <xf numFmtId="49" fontId="16" fillId="0" borderId="0" xfId="55" applyNumberFormat="1" applyFont="1" applyFill="1" applyAlignment="1">
      <alignment horizontal="left" vertical="center" wrapText="1"/>
      <protection/>
    </xf>
    <xf numFmtId="0" fontId="16" fillId="0" borderId="0" xfId="55" applyFont="1" applyFill="1" applyBorder="1" applyAlignment="1">
      <alignment/>
      <protection/>
    </xf>
    <xf numFmtId="49" fontId="25" fillId="0" borderId="0" xfId="55" applyNumberFormat="1" applyFont="1" applyFill="1" applyAlignment="1">
      <alignment horizontal="center" vertical="center" wrapText="1"/>
      <protection/>
    </xf>
    <xf numFmtId="49" fontId="24" fillId="0" borderId="12" xfId="55" applyNumberFormat="1" applyFont="1" applyFill="1" applyBorder="1" applyAlignment="1">
      <alignment horizontal="center" vertical="center" wrapText="1"/>
      <protection/>
    </xf>
    <xf numFmtId="49" fontId="24" fillId="0" borderId="16" xfId="55" applyNumberFormat="1" applyFont="1" applyFill="1" applyBorder="1" applyAlignment="1">
      <alignment horizontal="center" vertical="center" wrapText="1"/>
      <protection/>
    </xf>
    <xf numFmtId="49" fontId="24" fillId="0" borderId="12" xfId="0" applyNumberFormat="1" applyFont="1" applyFill="1" applyBorder="1" applyAlignment="1">
      <alignment horizontal="center" wrapText="1"/>
    </xf>
    <xf numFmtId="0" fontId="16" fillId="0" borderId="15" xfId="55" applyFont="1" applyBorder="1" applyAlignment="1">
      <alignment horizontal="center"/>
      <protection/>
    </xf>
    <xf numFmtId="0" fontId="16" fillId="0" borderId="17" xfId="55" applyFont="1" applyBorder="1" applyAlignment="1">
      <alignment vertical="center" wrapText="1"/>
      <protection/>
    </xf>
    <xf numFmtId="0" fontId="16" fillId="0" borderId="13" xfId="55" applyFont="1" applyBorder="1" applyAlignment="1">
      <alignment horizontal="center" vertical="center" wrapText="1"/>
      <protection/>
    </xf>
    <xf numFmtId="0" fontId="16" fillId="0" borderId="18" xfId="55" applyFont="1" applyBorder="1">
      <alignment/>
      <protection/>
    </xf>
    <xf numFmtId="0" fontId="16" fillId="0" borderId="15" xfId="55" applyFont="1" applyBorder="1">
      <alignment/>
      <protection/>
    </xf>
    <xf numFmtId="49" fontId="30" fillId="0" borderId="10" xfId="55" applyNumberFormat="1" applyFont="1" applyFill="1" applyBorder="1" applyAlignment="1">
      <alignment horizontal="center" vertical="center" wrapText="1"/>
      <protection/>
    </xf>
    <xf numFmtId="0" fontId="16" fillId="0" borderId="10" xfId="55" applyFont="1" applyFill="1" applyBorder="1" applyAlignment="1">
      <alignment horizontal="center" vertical="center"/>
      <protection/>
    </xf>
    <xf numFmtId="49" fontId="25" fillId="0" borderId="13" xfId="55" applyNumberFormat="1" applyFont="1" applyFill="1" applyBorder="1" applyAlignment="1">
      <alignment horizontal="center" vertical="center" wrapText="1"/>
      <protection/>
    </xf>
    <xf numFmtId="49" fontId="24" fillId="0" borderId="10" xfId="55" applyNumberFormat="1" applyFont="1" applyFill="1" applyBorder="1" applyAlignment="1">
      <alignment horizontal="left" vertical="center" wrapText="1"/>
      <protection/>
    </xf>
    <xf numFmtId="182" fontId="30" fillId="0" borderId="10" xfId="55" applyNumberFormat="1" applyFont="1" applyFill="1" applyBorder="1" applyAlignment="1">
      <alignment horizontal="center" vertic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49" fontId="24" fillId="0" borderId="13" xfId="55" applyNumberFormat="1" applyFont="1" applyFill="1" applyBorder="1" applyAlignment="1">
      <alignment horizontal="center" vertical="center" wrapText="1"/>
      <protection/>
    </xf>
    <xf numFmtId="182" fontId="24" fillId="0" borderId="10" xfId="55" applyNumberFormat="1" applyFont="1" applyFill="1" applyBorder="1" applyAlignment="1">
      <alignment horizontal="center" vertical="center"/>
      <protection/>
    </xf>
    <xf numFmtId="0" fontId="24" fillId="0" borderId="10" xfId="55" applyFont="1" applyFill="1" applyBorder="1" applyAlignment="1">
      <alignment horizontal="center" vertical="center"/>
      <protection/>
    </xf>
    <xf numFmtId="49" fontId="31" fillId="0" borderId="10" xfId="55" applyNumberFormat="1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/>
      <protection/>
    </xf>
    <xf numFmtId="49" fontId="22" fillId="0" borderId="13" xfId="55" applyNumberFormat="1" applyFont="1" applyFill="1" applyBorder="1" applyAlignment="1">
      <alignment horizontal="center" vertical="center" wrapText="1"/>
      <protection/>
    </xf>
    <xf numFmtId="49" fontId="22" fillId="0" borderId="10" xfId="55" applyNumberFormat="1" applyFont="1" applyFill="1" applyBorder="1" applyAlignment="1">
      <alignment horizontal="left" vertical="center" wrapText="1"/>
      <protection/>
    </xf>
    <xf numFmtId="182" fontId="22" fillId="0" borderId="10" xfId="55" applyNumberFormat="1" applyFont="1" applyFill="1" applyBorder="1" applyAlignment="1">
      <alignment horizontal="center" vertical="center"/>
      <protection/>
    </xf>
    <xf numFmtId="182" fontId="16" fillId="0" borderId="10" xfId="55" applyNumberFormat="1" applyFont="1" applyFill="1" applyBorder="1" applyAlignment="1">
      <alignment horizontal="center" vertical="center"/>
      <protection/>
    </xf>
    <xf numFmtId="49" fontId="22" fillId="0" borderId="10" xfId="55" applyNumberFormat="1" applyFont="1" applyFill="1" applyBorder="1" applyAlignment="1">
      <alignment horizontal="center" vertical="center" wrapText="1"/>
      <protection/>
    </xf>
    <xf numFmtId="182" fontId="24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left" vertical="center" wrapText="1"/>
      <protection/>
    </xf>
    <xf numFmtId="0" fontId="25" fillId="0" borderId="10" xfId="55" applyFont="1" applyFill="1" applyBorder="1">
      <alignment/>
      <protection/>
    </xf>
    <xf numFmtId="182" fontId="25" fillId="0" borderId="10" xfId="55" applyNumberFormat="1" applyFont="1" applyFill="1" applyBorder="1" applyAlignment="1">
      <alignment horizontal="center" vertical="center" wrapText="1"/>
      <protection/>
    </xf>
    <xf numFmtId="0" fontId="22" fillId="0" borderId="10" xfId="55" applyNumberFormat="1" applyFont="1" applyFill="1" applyBorder="1" applyAlignment="1">
      <alignment horizontal="left" vertical="center" wrapText="1"/>
      <protection/>
    </xf>
    <xf numFmtId="0" fontId="24" fillId="0" borderId="10" xfId="55" applyFont="1" applyFill="1" applyBorder="1">
      <alignment/>
      <protection/>
    </xf>
    <xf numFmtId="0" fontId="16" fillId="0" borderId="15" xfId="55" applyFont="1" applyFill="1" applyBorder="1">
      <alignment/>
      <protection/>
    </xf>
    <xf numFmtId="49" fontId="18" fillId="0" borderId="10" xfId="55" applyNumberFormat="1" applyFont="1" applyFill="1" applyBorder="1" applyAlignment="1">
      <alignment horizontal="left" vertical="center" wrapText="1"/>
      <protection/>
    </xf>
    <xf numFmtId="182" fontId="24" fillId="0" borderId="15" xfId="55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31" fillId="0" borderId="0" xfId="53" applyFont="1" applyAlignment="1">
      <alignment horizontal="center" vertical="center" wrapText="1"/>
      <protection/>
    </xf>
    <xf numFmtId="49" fontId="16" fillId="0" borderId="0" xfId="53" applyNumberFormat="1" applyFont="1">
      <alignment/>
      <protection/>
    </xf>
    <xf numFmtId="0" fontId="27" fillId="0" borderId="0" xfId="53" applyFont="1" applyAlignment="1">
      <alignment horizontal="left" vertical="center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30" fillId="0" borderId="0" xfId="53" applyFont="1" applyAlignment="1">
      <alignment horizontal="right"/>
      <protection/>
    </xf>
    <xf numFmtId="49" fontId="24" fillId="0" borderId="19" xfId="53" applyNumberFormat="1" applyFont="1" applyBorder="1" applyAlignment="1">
      <alignment horizontal="center" vertical="center" wrapText="1"/>
      <protection/>
    </xf>
    <xf numFmtId="49" fontId="24" fillId="0" borderId="20" xfId="53" applyNumberFormat="1" applyFont="1" applyBorder="1" applyAlignment="1">
      <alignment horizontal="center" vertical="center" wrapText="1"/>
      <protection/>
    </xf>
    <xf numFmtId="49" fontId="24" fillId="0" borderId="21" xfId="53" applyNumberFormat="1" applyFont="1" applyBorder="1" applyAlignment="1">
      <alignment horizontal="center" vertical="center" wrapText="1"/>
      <protection/>
    </xf>
    <xf numFmtId="49" fontId="27" fillId="0" borderId="15" xfId="53" applyNumberFormat="1" applyFont="1" applyBorder="1" applyAlignment="1">
      <alignment horizontal="left" vertical="center" wrapText="1"/>
      <protection/>
    </xf>
    <xf numFmtId="182" fontId="27" fillId="0" borderId="15" xfId="53" applyNumberFormat="1" applyFont="1" applyBorder="1" applyAlignment="1">
      <alignment horizontal="center" vertical="center" wrapText="1"/>
      <protection/>
    </xf>
    <xf numFmtId="182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182" fontId="22" fillId="0" borderId="10" xfId="53" applyNumberFormat="1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left" vertical="center" wrapText="1"/>
      <protection/>
    </xf>
    <xf numFmtId="182" fontId="25" fillId="0" borderId="10" xfId="53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49" fontId="31" fillId="0" borderId="10" xfId="57" applyNumberFormat="1" applyFont="1" applyFill="1" applyBorder="1" applyAlignment="1">
      <alignment horizontal="left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182" fontId="22" fillId="0" borderId="10" xfId="53" applyNumberFormat="1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193" fontId="16" fillId="0" borderId="10" xfId="0" applyNumberFormat="1" applyFont="1" applyBorder="1" applyAlignment="1">
      <alignment horizontal="center" vertical="center"/>
    </xf>
    <xf numFmtId="182" fontId="1" fillId="33" borderId="0" xfId="0" applyNumberFormat="1" applyFont="1" applyFill="1" applyBorder="1" applyAlignment="1">
      <alignment horizontal="center" vertical="center"/>
    </xf>
    <xf numFmtId="182" fontId="0" fillId="33" borderId="0" xfId="0" applyNumberFormat="1" applyFill="1" applyBorder="1" applyAlignment="1">
      <alignment horizontal="center" vertical="center"/>
    </xf>
    <xf numFmtId="182" fontId="1" fillId="33" borderId="0" xfId="57" applyNumberFormat="1" applyFont="1" applyFill="1" applyBorder="1" applyAlignment="1">
      <alignment horizontal="center" vertical="center" wrapText="1"/>
      <protection/>
    </xf>
    <xf numFmtId="182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0" fontId="22" fillId="0" borderId="13" xfId="0" applyFont="1" applyBorder="1" applyAlignment="1">
      <alignment horizontal="center" vertical="top" wrapText="1"/>
    </xf>
    <xf numFmtId="49" fontId="16" fillId="0" borderId="22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182" fontId="19" fillId="0" borderId="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0" xfId="55" applyNumberFormat="1" applyFont="1" applyFill="1" applyBorder="1" applyAlignment="1">
      <alignment horizontal="left" vertical="center" wrapText="1"/>
      <protection/>
    </xf>
    <xf numFmtId="49" fontId="25" fillId="0" borderId="0" xfId="55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РАСХОДЫструктуры 2006" xfId="56"/>
    <cellStyle name="Обычный_РАСХОДЫструктуры 2006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zoomScalePageLayoutView="0" workbookViewId="0" topLeftCell="A25">
      <selection activeCell="A38" sqref="A38:IV40"/>
    </sheetView>
  </sheetViews>
  <sheetFormatPr defaultColWidth="9.140625" defaultRowHeight="12.75"/>
  <cols>
    <col min="1" max="1" width="6.140625" style="0" customWidth="1"/>
    <col min="2" max="2" width="5.00390625" style="0" customWidth="1"/>
    <col min="3" max="3" width="27.7109375" style="0" customWidth="1"/>
    <col min="4" max="4" width="53.7109375" style="0" customWidth="1"/>
  </cols>
  <sheetData>
    <row r="1" spans="1:4" ht="12.75">
      <c r="A1" s="56"/>
      <c r="B1" s="56"/>
      <c r="C1" s="56"/>
      <c r="D1" s="315" t="s">
        <v>367</v>
      </c>
    </row>
    <row r="2" spans="1:14" ht="11.25" customHeight="1">
      <c r="A2" s="56"/>
      <c r="B2" s="56"/>
      <c r="C2" s="56"/>
      <c r="D2" s="316" t="s">
        <v>403</v>
      </c>
      <c r="K2" s="8"/>
      <c r="N2" s="66"/>
    </row>
    <row r="3" spans="1:14" ht="12" customHeight="1">
      <c r="A3" s="56"/>
      <c r="B3" s="56"/>
      <c r="C3" s="56"/>
      <c r="D3" s="316" t="s">
        <v>289</v>
      </c>
      <c r="K3" s="8"/>
      <c r="L3" s="134"/>
      <c r="N3" s="66"/>
    </row>
    <row r="4" spans="1:14" ht="12" customHeight="1">
      <c r="A4" s="56"/>
      <c r="B4" s="56"/>
      <c r="C4" s="56"/>
      <c r="D4" s="316" t="s">
        <v>284</v>
      </c>
      <c r="K4" s="8"/>
      <c r="L4" s="134"/>
      <c r="N4" s="66"/>
    </row>
    <row r="5" spans="1:14" ht="12" customHeight="1">
      <c r="A5" s="56"/>
      <c r="B5" s="56"/>
      <c r="C5" s="56"/>
      <c r="D5" s="317" t="s">
        <v>478</v>
      </c>
      <c r="K5" s="8"/>
      <c r="N5" s="65"/>
    </row>
    <row r="6" spans="1:4" ht="10.5" customHeight="1">
      <c r="A6" s="56"/>
      <c r="B6" s="56"/>
      <c r="C6" s="56"/>
      <c r="D6" s="56"/>
    </row>
    <row r="7" spans="1:4" ht="12.75">
      <c r="A7" s="206" t="s">
        <v>411</v>
      </c>
      <c r="B7" s="194"/>
      <c r="C7" s="194"/>
      <c r="D7" s="194"/>
    </row>
    <row r="8" spans="1:4" ht="11.25" customHeight="1">
      <c r="A8" s="206"/>
      <c r="B8" s="194" t="s">
        <v>287</v>
      </c>
      <c r="C8" s="194"/>
      <c r="D8" s="194"/>
    </row>
    <row r="9" spans="1:29" ht="12" customHeight="1">
      <c r="A9" s="194" t="s">
        <v>479</v>
      </c>
      <c r="B9" s="194"/>
      <c r="C9" s="194"/>
      <c r="D9" s="19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6" customHeight="1">
      <c r="A10" s="56"/>
      <c r="B10" s="56"/>
      <c r="C10" s="56"/>
      <c r="D10" s="5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" customHeight="1">
      <c r="A11" s="56"/>
      <c r="B11" s="56"/>
      <c r="C11" s="56"/>
      <c r="D11" s="5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48.75" customHeight="1">
      <c r="A12" s="213" t="s">
        <v>24</v>
      </c>
      <c r="B12" s="213" t="s">
        <v>228</v>
      </c>
      <c r="C12" s="213" t="s">
        <v>229</v>
      </c>
      <c r="D12" s="213" t="s">
        <v>486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8" customHeight="1">
      <c r="A13" s="207" t="s">
        <v>25</v>
      </c>
      <c r="B13" s="207">
        <v>182</v>
      </c>
      <c r="C13" s="207"/>
      <c r="D13" s="196" t="s">
        <v>306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419" customFormat="1" ht="30.75" customHeight="1">
      <c r="A14" s="420" t="s">
        <v>37</v>
      </c>
      <c r="B14" s="420">
        <v>182</v>
      </c>
      <c r="C14" s="420" t="s">
        <v>487</v>
      </c>
      <c r="D14" s="421" t="s">
        <v>17</v>
      </c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</row>
    <row r="15" spans="1:29" s="419" customFormat="1" ht="63.75" customHeight="1">
      <c r="A15" s="420" t="s">
        <v>38</v>
      </c>
      <c r="B15" s="420">
        <v>182</v>
      </c>
      <c r="C15" s="420" t="s">
        <v>488</v>
      </c>
      <c r="D15" s="421" t="s">
        <v>364</v>
      </c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</row>
    <row r="16" spans="1:29" s="419" customFormat="1" ht="38.25">
      <c r="A16" s="420" t="s">
        <v>60</v>
      </c>
      <c r="B16" s="420">
        <v>182</v>
      </c>
      <c r="C16" s="420" t="s">
        <v>489</v>
      </c>
      <c r="D16" s="421" t="s">
        <v>368</v>
      </c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</row>
    <row r="17" spans="1:29" s="419" customFormat="1" ht="27" customHeight="1">
      <c r="A17" s="420" t="s">
        <v>104</v>
      </c>
      <c r="B17" s="420">
        <v>182</v>
      </c>
      <c r="C17" s="420" t="s">
        <v>490</v>
      </c>
      <c r="D17" s="421" t="s">
        <v>75</v>
      </c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</row>
    <row r="18" spans="1:29" s="419" customFormat="1" ht="40.5" customHeight="1">
      <c r="A18" s="420" t="s">
        <v>77</v>
      </c>
      <c r="B18" s="420">
        <v>182</v>
      </c>
      <c r="C18" s="420" t="s">
        <v>491</v>
      </c>
      <c r="D18" s="421" t="s">
        <v>369</v>
      </c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</row>
    <row r="19" spans="1:29" ht="12.75">
      <c r="A19" s="207" t="s">
        <v>26</v>
      </c>
      <c r="B19" s="207">
        <v>806</v>
      </c>
      <c r="C19" s="207"/>
      <c r="D19" s="196" t="s">
        <v>308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69" customHeight="1">
      <c r="A20" s="208" t="s">
        <v>36</v>
      </c>
      <c r="B20" s="208">
        <v>806</v>
      </c>
      <c r="C20" s="208" t="s">
        <v>757</v>
      </c>
      <c r="D20" s="214" t="s">
        <v>756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207" t="s">
        <v>27</v>
      </c>
      <c r="B21" s="207">
        <v>807</v>
      </c>
      <c r="C21" s="207"/>
      <c r="D21" s="196" t="s">
        <v>307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72" customHeight="1">
      <c r="A22" s="208" t="s">
        <v>45</v>
      </c>
      <c r="B22" s="208">
        <v>807</v>
      </c>
      <c r="C22" s="208" t="s">
        <v>757</v>
      </c>
      <c r="D22" s="214" t="s">
        <v>756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207" t="s">
        <v>32</v>
      </c>
      <c r="B23" s="207">
        <v>808</v>
      </c>
      <c r="C23" s="207"/>
      <c r="D23" s="196" t="s">
        <v>310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66.75" customHeight="1">
      <c r="A24" s="208" t="s">
        <v>46</v>
      </c>
      <c r="B24" s="208"/>
      <c r="C24" s="208" t="s">
        <v>757</v>
      </c>
      <c r="D24" s="214" t="s">
        <v>756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1" customHeight="1">
      <c r="A25" s="207" t="s">
        <v>33</v>
      </c>
      <c r="B25" s="207">
        <v>815</v>
      </c>
      <c r="C25" s="207"/>
      <c r="D25" s="196" t="s">
        <v>311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69" customHeight="1">
      <c r="A26" s="208" t="s">
        <v>47</v>
      </c>
      <c r="B26" s="208"/>
      <c r="C26" s="208" t="s">
        <v>757</v>
      </c>
      <c r="D26" s="214" t="s">
        <v>756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207" t="s">
        <v>28</v>
      </c>
      <c r="B27" s="207">
        <v>820</v>
      </c>
      <c r="C27" s="218"/>
      <c r="D27" s="196" t="s">
        <v>312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51">
      <c r="A28" s="208" t="s">
        <v>48</v>
      </c>
      <c r="B28" s="208"/>
      <c r="C28" s="208" t="s">
        <v>757</v>
      </c>
      <c r="D28" s="214" t="s">
        <v>756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5.5">
      <c r="A29" s="207" t="s">
        <v>29</v>
      </c>
      <c r="B29" s="207">
        <v>824</v>
      </c>
      <c r="C29" s="218"/>
      <c r="D29" s="196" t="s">
        <v>313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51">
      <c r="A30" s="208" t="s">
        <v>44</v>
      </c>
      <c r="B30" s="208"/>
      <c r="C30" s="208" t="s">
        <v>757</v>
      </c>
      <c r="D30" s="214" t="s">
        <v>756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5.5">
      <c r="A31" s="207" t="s">
        <v>0</v>
      </c>
      <c r="B31" s="207">
        <v>825</v>
      </c>
      <c r="C31" s="218"/>
      <c r="D31" s="196" t="s">
        <v>314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51">
      <c r="A32" s="208" t="s">
        <v>1</v>
      </c>
      <c r="B32" s="208"/>
      <c r="C32" s="208" t="s">
        <v>757</v>
      </c>
      <c r="D32" s="214" t="s">
        <v>756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07" t="s">
        <v>111</v>
      </c>
      <c r="B33" s="207">
        <v>828</v>
      </c>
      <c r="C33" s="218"/>
      <c r="D33" s="196" t="s">
        <v>315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51">
      <c r="A34" s="208" t="s">
        <v>223</v>
      </c>
      <c r="B34" s="208"/>
      <c r="C34" s="208" t="s">
        <v>757</v>
      </c>
      <c r="D34" s="214" t="s">
        <v>756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207" t="s">
        <v>196</v>
      </c>
      <c r="B35" s="207">
        <v>863</v>
      </c>
      <c r="C35" s="218"/>
      <c r="D35" s="196" t="s">
        <v>309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51">
      <c r="A36" s="208" t="s">
        <v>224</v>
      </c>
      <c r="B36" s="208">
        <v>863</v>
      </c>
      <c r="C36" s="208" t="s">
        <v>757</v>
      </c>
      <c r="D36" s="214" t="s">
        <v>756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207" t="s">
        <v>317</v>
      </c>
      <c r="B37" s="207">
        <v>867</v>
      </c>
      <c r="C37" s="208"/>
      <c r="D37" s="215" t="s">
        <v>370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7" customFormat="1" ht="63.75">
      <c r="A38" s="426" t="s">
        <v>318</v>
      </c>
      <c r="B38" s="426">
        <v>867</v>
      </c>
      <c r="C38" s="426" t="s">
        <v>492</v>
      </c>
      <c r="D38" s="188" t="s">
        <v>371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29" s="7" customFormat="1" ht="25.5">
      <c r="A39" s="425" t="s">
        <v>359</v>
      </c>
      <c r="B39" s="425">
        <v>978</v>
      </c>
      <c r="C39" s="425"/>
      <c r="D39" s="183" t="s">
        <v>254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</row>
    <row r="40" spans="1:29" s="7" customFormat="1" ht="63.75">
      <c r="A40" s="426" t="s">
        <v>360</v>
      </c>
      <c r="B40" s="426">
        <v>978</v>
      </c>
      <c r="C40" s="426" t="s">
        <v>493</v>
      </c>
      <c r="D40" s="427" t="s">
        <v>230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</row>
    <row r="41" spans="1:29" ht="73.5" customHeight="1">
      <c r="A41" s="208" t="s">
        <v>494</v>
      </c>
      <c r="B41" s="208">
        <v>978</v>
      </c>
      <c r="C41" s="208" t="s">
        <v>495</v>
      </c>
      <c r="D41" s="216" t="s">
        <v>319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42.75" customHeight="1">
      <c r="A42" s="217" t="s">
        <v>518</v>
      </c>
      <c r="B42" s="208">
        <v>978</v>
      </c>
      <c r="C42" s="208" t="s">
        <v>496</v>
      </c>
      <c r="D42" s="216" t="s">
        <v>231</v>
      </c>
      <c r="M42" s="17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31.5" customHeight="1">
      <c r="A43" s="217" t="s">
        <v>519</v>
      </c>
      <c r="B43" s="208">
        <v>978</v>
      </c>
      <c r="C43" s="208" t="s">
        <v>497</v>
      </c>
      <c r="D43" s="216" t="s">
        <v>232</v>
      </c>
      <c r="M43" s="178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89.25">
      <c r="A44" s="217" t="s">
        <v>520</v>
      </c>
      <c r="B44" s="208">
        <v>978</v>
      </c>
      <c r="C44" s="208" t="s">
        <v>498</v>
      </c>
      <c r="D44" s="216" t="s">
        <v>233</v>
      </c>
      <c r="M44" s="17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38.25">
      <c r="A45" s="208" t="s">
        <v>499</v>
      </c>
      <c r="B45" s="208">
        <v>978</v>
      </c>
      <c r="C45" s="208" t="s">
        <v>500</v>
      </c>
      <c r="D45" s="216" t="s">
        <v>188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63.75">
      <c r="A46" s="208" t="s">
        <v>501</v>
      </c>
      <c r="B46" s="208">
        <v>978</v>
      </c>
      <c r="C46" s="208" t="s">
        <v>502</v>
      </c>
      <c r="D46" s="216" t="s">
        <v>372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51">
      <c r="A47" s="208" t="s">
        <v>503</v>
      </c>
      <c r="B47" s="208">
        <v>978</v>
      </c>
      <c r="C47" s="208" t="s">
        <v>504</v>
      </c>
      <c r="D47" s="214" t="s">
        <v>320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38.25">
      <c r="A48" s="208" t="s">
        <v>505</v>
      </c>
      <c r="B48" s="208">
        <v>978</v>
      </c>
      <c r="C48" s="208" t="s">
        <v>506</v>
      </c>
      <c r="D48" s="216" t="s">
        <v>234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5.5">
      <c r="A49" s="208" t="s">
        <v>507</v>
      </c>
      <c r="B49" s="208">
        <v>978</v>
      </c>
      <c r="C49" s="208" t="s">
        <v>508</v>
      </c>
      <c r="D49" s="216" t="s">
        <v>235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5.5">
      <c r="A50" s="208" t="s">
        <v>509</v>
      </c>
      <c r="B50" s="208">
        <v>978</v>
      </c>
      <c r="C50" s="208" t="s">
        <v>510</v>
      </c>
      <c r="D50" s="216" t="s">
        <v>236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5.5">
      <c r="A51" s="208" t="s">
        <v>511</v>
      </c>
      <c r="B51" s="208">
        <v>978</v>
      </c>
      <c r="C51" s="208" t="s">
        <v>471</v>
      </c>
      <c r="D51" s="216" t="s">
        <v>237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60" customHeight="1">
      <c r="A52" s="208" t="s">
        <v>512</v>
      </c>
      <c r="B52" s="208">
        <v>978</v>
      </c>
      <c r="C52" s="208" t="s">
        <v>472</v>
      </c>
      <c r="D52" s="216" t="s">
        <v>238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81" customHeight="1">
      <c r="A53" s="208" t="s">
        <v>513</v>
      </c>
      <c r="B53" s="208">
        <v>978</v>
      </c>
      <c r="C53" s="208" t="s">
        <v>473</v>
      </c>
      <c r="D53" s="216" t="s">
        <v>239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48.75" customHeight="1">
      <c r="A54" s="208" t="s">
        <v>514</v>
      </c>
      <c r="B54" s="208">
        <v>978</v>
      </c>
      <c r="C54" s="208" t="s">
        <v>474</v>
      </c>
      <c r="D54" s="216" t="s">
        <v>240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42" customHeight="1">
      <c r="A55" s="208" t="s">
        <v>515</v>
      </c>
      <c r="B55" s="208">
        <v>978</v>
      </c>
      <c r="C55" s="208" t="s">
        <v>475</v>
      </c>
      <c r="D55" s="216" t="s">
        <v>85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38.25">
      <c r="A56" s="208" t="s">
        <v>516</v>
      </c>
      <c r="B56" s="208">
        <v>978</v>
      </c>
      <c r="C56" s="208" t="s">
        <v>588</v>
      </c>
      <c r="D56" s="216" t="s">
        <v>241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02">
      <c r="A57" s="208" t="s">
        <v>517</v>
      </c>
      <c r="B57" s="208">
        <v>978</v>
      </c>
      <c r="C57" s="208" t="s">
        <v>587</v>
      </c>
      <c r="D57" s="214" t="s">
        <v>430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3:29" ht="30.75" customHeight="1"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3:29" ht="85.5" customHeight="1"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3:29" ht="12.75"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3:29" ht="12.75"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2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D16"/>
    </sheetView>
  </sheetViews>
  <sheetFormatPr defaultColWidth="9.140625" defaultRowHeight="12.75"/>
  <cols>
    <col min="2" max="2" width="23.140625" style="0" customWidth="1"/>
    <col min="3" max="3" width="33.421875" style="0" customWidth="1"/>
    <col min="4" max="4" width="16.57421875" style="0" customWidth="1"/>
  </cols>
  <sheetData>
    <row r="1" spans="1:6" ht="12.75">
      <c r="A1" s="56"/>
      <c r="B1" s="56"/>
      <c r="C1" s="56"/>
      <c r="D1" s="192" t="s">
        <v>396</v>
      </c>
      <c r="E1" s="176"/>
      <c r="F1" s="56"/>
    </row>
    <row r="2" spans="1:6" ht="12.75">
      <c r="A2" s="56"/>
      <c r="B2" s="56"/>
      <c r="C2" s="56"/>
      <c r="D2" s="176" t="s">
        <v>397</v>
      </c>
      <c r="E2" s="176"/>
      <c r="F2" s="56"/>
    </row>
    <row r="3" spans="1:6" ht="12.75">
      <c r="A3" s="56"/>
      <c r="B3" s="56"/>
      <c r="C3" s="56"/>
      <c r="D3" s="176" t="s">
        <v>288</v>
      </c>
      <c r="E3" s="176"/>
      <c r="F3" s="56"/>
    </row>
    <row r="4" spans="1:6" ht="12.75">
      <c r="A4" s="56"/>
      <c r="B4" s="56"/>
      <c r="C4" s="56"/>
      <c r="D4" s="176" t="s">
        <v>253</v>
      </c>
      <c r="E4" s="176"/>
      <c r="F4" s="56"/>
    </row>
    <row r="5" spans="1:6" ht="12.75">
      <c r="A5" s="56"/>
      <c r="B5" s="56"/>
      <c r="C5" s="56"/>
      <c r="D5" s="176" t="s">
        <v>438</v>
      </c>
      <c r="E5" s="176"/>
      <c r="F5" s="56"/>
    </row>
    <row r="6" spans="1:6" ht="12.75">
      <c r="A6" s="56"/>
      <c r="B6" s="56"/>
      <c r="C6" s="56"/>
      <c r="D6" s="56"/>
      <c r="E6" s="56"/>
      <c r="F6" s="56"/>
    </row>
    <row r="7" spans="1:6" ht="12.75">
      <c r="A7" s="56"/>
      <c r="B7" s="56"/>
      <c r="C7" s="56"/>
      <c r="D7" s="56"/>
      <c r="E7" s="56"/>
      <c r="F7" s="56"/>
    </row>
    <row r="8" spans="1:6" ht="12.75">
      <c r="A8" s="56"/>
      <c r="B8" s="56"/>
      <c r="C8" s="56"/>
      <c r="D8" s="56"/>
      <c r="E8" s="56"/>
      <c r="F8" s="56"/>
    </row>
    <row r="9" spans="1:6" ht="12.75">
      <c r="A9" s="56"/>
      <c r="B9" s="194" t="s">
        <v>417</v>
      </c>
      <c r="C9" s="194"/>
      <c r="D9" s="194"/>
      <c r="E9" s="194"/>
      <c r="F9" s="56"/>
    </row>
    <row r="10" spans="1:6" ht="12.75">
      <c r="A10" s="194" t="s">
        <v>416</v>
      </c>
      <c r="B10" s="194"/>
      <c r="C10" s="194"/>
      <c r="D10" s="194"/>
      <c r="E10" s="194"/>
      <c r="F10" s="56"/>
    </row>
    <row r="11" spans="1:6" ht="12.75">
      <c r="A11" s="56"/>
      <c r="B11" s="194" t="s">
        <v>477</v>
      </c>
      <c r="C11" s="194"/>
      <c r="D11" s="194"/>
      <c r="E11" s="194"/>
      <c r="F11" s="56"/>
    </row>
    <row r="12" spans="1:6" ht="12.75">
      <c r="A12" s="56"/>
      <c r="B12" s="194"/>
      <c r="C12" s="194" t="s">
        <v>734</v>
      </c>
      <c r="D12" s="194"/>
      <c r="E12" s="194"/>
      <c r="F12" s="56"/>
    </row>
    <row r="13" spans="1:6" ht="12.75">
      <c r="A13" s="56"/>
      <c r="B13" s="56"/>
      <c r="C13" s="56"/>
      <c r="D13" s="413" t="s">
        <v>401</v>
      </c>
      <c r="E13" s="56"/>
      <c r="F13" s="56"/>
    </row>
    <row r="14" spans="1:6" ht="30.75" customHeight="1">
      <c r="A14" s="56"/>
      <c r="B14" s="196" t="s">
        <v>400</v>
      </c>
      <c r="C14" s="196" t="s">
        <v>398</v>
      </c>
      <c r="D14" s="197" t="s">
        <v>227</v>
      </c>
      <c r="E14" s="56"/>
      <c r="F14" s="56"/>
    </row>
    <row r="15" spans="1:6" ht="93" customHeight="1">
      <c r="A15" s="56"/>
      <c r="B15" s="219" t="s">
        <v>667</v>
      </c>
      <c r="C15" s="223" t="s">
        <v>143</v>
      </c>
      <c r="D15" s="201">
        <f>'ПР.№ 6 ВЕД. РАСХОДЫ 2020'!G130</f>
        <v>1081.4</v>
      </c>
      <c r="E15" s="56"/>
      <c r="F15" s="56"/>
    </row>
    <row r="16" spans="1:6" ht="19.5" customHeight="1">
      <c r="A16" s="56"/>
      <c r="B16" s="177"/>
      <c r="C16" s="412" t="s">
        <v>222</v>
      </c>
      <c r="D16" s="204">
        <f>D15</f>
        <v>1081.4</v>
      </c>
      <c r="E16" s="56"/>
      <c r="F16" s="56"/>
    </row>
    <row r="17" spans="1:6" ht="12.75">
      <c r="A17" s="56"/>
      <c r="B17" s="56"/>
      <c r="C17" s="56"/>
      <c r="D17" s="56"/>
      <c r="E17" s="56"/>
      <c r="F17" s="56"/>
    </row>
    <row r="24" ht="12.75">
      <c r="H24" s="1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9" sqref="A1:D19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3" width="53.28125" style="0" customWidth="1"/>
    <col min="4" max="4" width="12.00390625" style="0" customWidth="1"/>
  </cols>
  <sheetData>
    <row r="1" spans="1:5" ht="12.75">
      <c r="A1" s="56"/>
      <c r="B1" s="56"/>
      <c r="C1" s="192" t="s">
        <v>457</v>
      </c>
      <c r="D1" s="56"/>
      <c r="E1" s="176"/>
    </row>
    <row r="2" spans="1:5" ht="12.75">
      <c r="A2" s="56"/>
      <c r="B2" s="56"/>
      <c r="C2" s="176" t="s">
        <v>458</v>
      </c>
      <c r="D2" s="56"/>
      <c r="E2" s="176"/>
    </row>
    <row r="3" spans="1:5" ht="12.75">
      <c r="A3" s="56"/>
      <c r="B3" s="56"/>
      <c r="C3" s="176" t="s">
        <v>459</v>
      </c>
      <c r="D3" s="56"/>
      <c r="E3" s="176"/>
    </row>
    <row r="4" spans="1:5" ht="12.75">
      <c r="A4" s="56"/>
      <c r="B4" s="56"/>
      <c r="C4" s="176" t="s">
        <v>460</v>
      </c>
      <c r="D4" s="56"/>
      <c r="E4" s="176"/>
    </row>
    <row r="5" spans="1:5" ht="12.75">
      <c r="A5" s="56"/>
      <c r="B5" s="56"/>
      <c r="C5" s="176" t="s">
        <v>735</v>
      </c>
      <c r="D5" s="56"/>
      <c r="E5" s="176"/>
    </row>
    <row r="6" spans="1:5" ht="12.75">
      <c r="A6" s="56"/>
      <c r="B6" s="56"/>
      <c r="C6" s="56"/>
      <c r="D6" s="56"/>
      <c r="E6" s="56"/>
    </row>
    <row r="7" spans="1:5" ht="12.75">
      <c r="A7" s="56"/>
      <c r="B7" s="56"/>
      <c r="C7" s="56"/>
      <c r="D7" s="56"/>
      <c r="E7" s="56"/>
    </row>
    <row r="8" spans="1:5" ht="12.75">
      <c r="A8" s="56"/>
      <c r="B8" s="56"/>
      <c r="C8" s="193" t="s">
        <v>418</v>
      </c>
      <c r="D8" s="56"/>
      <c r="E8" s="56"/>
    </row>
    <row r="9" spans="1:5" ht="12.75">
      <c r="A9" s="56"/>
      <c r="B9" s="56"/>
      <c r="C9" s="193" t="s">
        <v>461</v>
      </c>
      <c r="D9" s="56"/>
      <c r="E9" s="56"/>
    </row>
    <row r="10" spans="1:5" ht="12.75">
      <c r="A10" s="56"/>
      <c r="B10" s="194" t="s">
        <v>410</v>
      </c>
      <c r="C10" s="56"/>
      <c r="D10" s="56"/>
      <c r="E10" s="56"/>
    </row>
    <row r="11" spans="1:5" ht="12.75">
      <c r="A11" s="56"/>
      <c r="B11" s="56"/>
      <c r="C11" s="194" t="s">
        <v>736</v>
      </c>
      <c r="D11" s="56"/>
      <c r="E11" s="56"/>
    </row>
    <row r="12" spans="1:5" ht="3.75" customHeight="1">
      <c r="A12" s="56"/>
      <c r="B12" s="56"/>
      <c r="C12" s="56"/>
      <c r="D12" s="56"/>
      <c r="E12" s="56"/>
    </row>
    <row r="13" spans="1:5" ht="12.75">
      <c r="A13" s="56"/>
      <c r="B13" s="56"/>
      <c r="C13" s="56"/>
      <c r="D13" s="195" t="s">
        <v>401</v>
      </c>
      <c r="E13" s="56"/>
    </row>
    <row r="14" spans="1:5" ht="54" customHeight="1">
      <c r="A14" s="56"/>
      <c r="B14" s="196" t="s">
        <v>400</v>
      </c>
      <c r="C14" s="197" t="s">
        <v>402</v>
      </c>
      <c r="D14" s="197" t="s">
        <v>227</v>
      </c>
      <c r="E14" s="56"/>
    </row>
    <row r="15" spans="1:5" ht="73.5" customHeight="1">
      <c r="A15" s="56"/>
      <c r="B15" s="219" t="s">
        <v>540</v>
      </c>
      <c r="C15" s="198" t="s">
        <v>406</v>
      </c>
      <c r="D15" s="199">
        <f>'ПР.№ 6 ВЕД. РАСХОДЫ 2020'!G38</f>
        <v>1680.8</v>
      </c>
      <c r="E15" s="56"/>
    </row>
    <row r="16" spans="1:5" ht="101.25" customHeight="1">
      <c r="A16" s="56"/>
      <c r="B16" s="219" t="s">
        <v>667</v>
      </c>
      <c r="C16" s="200" t="s">
        <v>407</v>
      </c>
      <c r="D16" s="199">
        <f>'ПР.№ 6 ВЕД. РАСХОДЫ 2020'!G130</f>
        <v>1081.4</v>
      </c>
      <c r="E16" s="56"/>
    </row>
    <row r="17" spans="1:5" ht="69" customHeight="1">
      <c r="A17" s="56"/>
      <c r="B17" s="219" t="s">
        <v>668</v>
      </c>
      <c r="C17" s="200" t="s">
        <v>408</v>
      </c>
      <c r="D17" s="414">
        <f>'ПР.№ 6 ВЕД. РАСХОДЫ 2020'!G132</f>
        <v>644.38</v>
      </c>
      <c r="E17" s="56"/>
    </row>
    <row r="18" spans="1:5" ht="108.75" customHeight="1">
      <c r="A18" s="56"/>
      <c r="B18" s="219" t="s">
        <v>546</v>
      </c>
      <c r="C18" s="202" t="s">
        <v>409</v>
      </c>
      <c r="D18" s="201">
        <f>'ПР.№ 6 ВЕД. РАСХОДЫ 2020'!G45</f>
        <v>7.5</v>
      </c>
      <c r="E18" s="56"/>
    </row>
    <row r="19" spans="1:8" ht="20.25" customHeight="1">
      <c r="A19" s="56"/>
      <c r="B19" s="177"/>
      <c r="C19" s="203" t="s">
        <v>222</v>
      </c>
      <c r="D19" s="204">
        <f>SUM(D15:D18)</f>
        <v>3414.08</v>
      </c>
      <c r="E19" s="56"/>
      <c r="H1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9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A1" sqref="A1:C19"/>
    </sheetView>
  </sheetViews>
  <sheetFormatPr defaultColWidth="9.140625" defaultRowHeight="12.75"/>
  <cols>
    <col min="1" max="1" width="17.140625" style="65" customWidth="1"/>
    <col min="2" max="2" width="42.421875" style="65" customWidth="1"/>
    <col min="3" max="3" width="31.28125" style="65" customWidth="1"/>
    <col min="4" max="4" width="11.7109375" style="65" customWidth="1"/>
    <col min="5" max="5" width="9.57421875" style="65" customWidth="1"/>
    <col min="6" max="6" width="10.28125" style="65" customWidth="1"/>
    <col min="7" max="9" width="10.8515625" style="65" customWidth="1"/>
    <col min="10" max="16384" width="9.140625" style="65" customWidth="1"/>
  </cols>
  <sheetData>
    <row r="1" spans="1:3" ht="12.75">
      <c r="A1" s="318"/>
      <c r="B1" s="319"/>
      <c r="C1" s="305" t="s">
        <v>258</v>
      </c>
    </row>
    <row r="2" spans="1:3" ht="12.75">
      <c r="A2" s="318"/>
      <c r="B2" s="319"/>
      <c r="C2" s="56" t="s">
        <v>322</v>
      </c>
    </row>
    <row r="3" spans="1:3" ht="12.75">
      <c r="A3" s="318"/>
      <c r="B3" s="319"/>
      <c r="C3" s="56" t="s">
        <v>288</v>
      </c>
    </row>
    <row r="4" spans="1:3" ht="12.75">
      <c r="A4" s="318"/>
      <c r="B4" s="319"/>
      <c r="C4" s="56" t="s">
        <v>253</v>
      </c>
    </row>
    <row r="5" spans="1:3" ht="12.75">
      <c r="A5" s="318"/>
      <c r="B5" s="319"/>
      <c r="C5" s="56" t="s">
        <v>481</v>
      </c>
    </row>
    <row r="6" spans="1:3" ht="12.75">
      <c r="A6" s="318"/>
      <c r="B6" s="319"/>
      <c r="C6" s="319"/>
    </row>
    <row r="7" spans="1:5" ht="12.75">
      <c r="A7" s="319"/>
      <c r="B7" s="319"/>
      <c r="C7" s="319"/>
      <c r="D7" s="139"/>
      <c r="E7" s="139"/>
    </row>
    <row r="8" spans="1:3" ht="12.75">
      <c r="A8" s="319"/>
      <c r="B8" s="320" t="s">
        <v>374</v>
      </c>
      <c r="C8" s="321"/>
    </row>
    <row r="9" spans="1:3" ht="12.75">
      <c r="A9" s="319"/>
      <c r="B9" s="320" t="s">
        <v>412</v>
      </c>
      <c r="C9" s="321"/>
    </row>
    <row r="10" spans="1:3" ht="12.75">
      <c r="A10" s="322" t="s">
        <v>373</v>
      </c>
      <c r="B10" s="319"/>
      <c r="C10" s="321"/>
    </row>
    <row r="11" spans="1:3" ht="12.75">
      <c r="A11" s="323"/>
      <c r="B11" s="320" t="s">
        <v>480</v>
      </c>
      <c r="C11" s="321"/>
    </row>
    <row r="12" spans="1:3" ht="12.75">
      <c r="A12" s="319"/>
      <c r="B12" s="319"/>
      <c r="C12" s="321"/>
    </row>
    <row r="13" spans="1:3" ht="12.75">
      <c r="A13" s="319"/>
      <c r="B13" s="319"/>
      <c r="C13" s="319"/>
    </row>
    <row r="14" spans="1:3" ht="12.75">
      <c r="A14" s="319"/>
      <c r="B14" s="319"/>
      <c r="C14" s="319"/>
    </row>
    <row r="15" spans="1:3" ht="19.5" customHeight="1">
      <c r="A15" s="324" t="s">
        <v>323</v>
      </c>
      <c r="B15" s="325"/>
      <c r="C15" s="326" t="s">
        <v>324</v>
      </c>
    </row>
    <row r="16" spans="1:3" ht="36" customHeight="1">
      <c r="A16" s="327" t="s">
        <v>93</v>
      </c>
      <c r="B16" s="328" t="s">
        <v>358</v>
      </c>
      <c r="C16" s="329"/>
    </row>
    <row r="17" spans="1:3" ht="42" customHeight="1">
      <c r="A17" s="330" t="s">
        <v>69</v>
      </c>
      <c r="B17" s="331"/>
      <c r="C17" s="332" t="s">
        <v>325</v>
      </c>
    </row>
    <row r="18" spans="1:3" ht="46.5" customHeight="1">
      <c r="A18" s="330"/>
      <c r="B18" s="333" t="s">
        <v>326</v>
      </c>
      <c r="C18" s="333" t="s">
        <v>327</v>
      </c>
    </row>
    <row r="19" spans="1:3" ht="77.25" customHeight="1">
      <c r="A19" s="334">
        <v>978</v>
      </c>
      <c r="B19" s="333" t="s">
        <v>328</v>
      </c>
      <c r="C19" s="335" t="s">
        <v>329</v>
      </c>
    </row>
    <row r="20" spans="1:3" ht="22.5" customHeight="1">
      <c r="A20" s="181"/>
      <c r="B20" s="181"/>
      <c r="C20" s="181"/>
    </row>
    <row r="21" spans="1:3" ht="18.75" customHeight="1">
      <c r="A21" s="182"/>
      <c r="B21" s="182"/>
      <c r="C21" s="182"/>
    </row>
    <row r="22" ht="16.5" customHeight="1"/>
    <row r="23" ht="15.75" customHeight="1"/>
    <row r="24" ht="16.5" customHeight="1"/>
    <row r="25" ht="16.5" customHeight="1"/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zoomScalePageLayoutView="0" workbookViewId="0" topLeftCell="A1">
      <selection activeCell="A1" sqref="A1:E22"/>
    </sheetView>
  </sheetViews>
  <sheetFormatPr defaultColWidth="9.140625" defaultRowHeight="12.75"/>
  <cols>
    <col min="2" max="2" width="33.8515625" style="0" customWidth="1"/>
    <col min="3" max="3" width="41.00390625" style="0" customWidth="1"/>
  </cols>
  <sheetData>
    <row r="1" spans="2:6" ht="12.75">
      <c r="B1" s="56"/>
      <c r="C1" s="56"/>
      <c r="D1" s="192" t="s">
        <v>382</v>
      </c>
      <c r="E1" s="336"/>
      <c r="F1" s="180"/>
    </row>
    <row r="2" spans="2:6" ht="12.75">
      <c r="B2" s="56"/>
      <c r="C2" s="56"/>
      <c r="D2" s="176" t="s">
        <v>397</v>
      </c>
      <c r="E2" s="176"/>
      <c r="F2" s="180"/>
    </row>
    <row r="3" spans="2:6" ht="12.75">
      <c r="B3" s="56"/>
      <c r="C3" s="56"/>
      <c r="D3" s="176" t="s">
        <v>288</v>
      </c>
      <c r="E3" s="176"/>
      <c r="F3" s="180"/>
    </row>
    <row r="4" spans="2:6" ht="12.75">
      <c r="B4" s="56"/>
      <c r="C4" s="56"/>
      <c r="D4" s="176" t="s">
        <v>253</v>
      </c>
      <c r="E4" s="176"/>
      <c r="F4" s="180"/>
    </row>
    <row r="5" spans="2:6" ht="12.75">
      <c r="B5" s="56"/>
      <c r="C5" s="56"/>
      <c r="D5" s="176" t="s">
        <v>438</v>
      </c>
      <c r="E5" s="176"/>
      <c r="F5" s="180"/>
    </row>
    <row r="6" spans="2:6" ht="12.75">
      <c r="B6" s="56"/>
      <c r="C6" s="56"/>
      <c r="D6" s="176"/>
      <c r="E6" s="176"/>
      <c r="F6" s="180"/>
    </row>
    <row r="7" spans="2:6" ht="12.75">
      <c r="B7" s="56"/>
      <c r="C7" s="56"/>
      <c r="D7" s="176"/>
      <c r="E7" s="176"/>
      <c r="F7" s="180"/>
    </row>
    <row r="8" spans="2:6" ht="12.75">
      <c r="B8" s="337" t="s">
        <v>379</v>
      </c>
      <c r="C8" s="56"/>
      <c r="D8" s="56"/>
      <c r="E8" s="56"/>
      <c r="F8" s="180"/>
    </row>
    <row r="9" spans="2:6" ht="12.75">
      <c r="B9" s="337" t="s">
        <v>380</v>
      </c>
      <c r="C9" s="56"/>
      <c r="D9" s="56"/>
      <c r="E9" s="56"/>
      <c r="F9" s="180"/>
    </row>
    <row r="10" spans="2:6" ht="12.75">
      <c r="B10" s="337" t="s">
        <v>381</v>
      </c>
      <c r="C10" s="56"/>
      <c r="D10" s="56"/>
      <c r="E10" s="56"/>
      <c r="F10" s="180"/>
    </row>
    <row r="11" spans="2:6" ht="12.75">
      <c r="B11" s="337" t="s">
        <v>413</v>
      </c>
      <c r="C11" s="56"/>
      <c r="D11" s="56"/>
      <c r="E11" s="56"/>
      <c r="F11" s="180"/>
    </row>
    <row r="12" spans="2:6" ht="12.75">
      <c r="B12" s="337" t="s">
        <v>378</v>
      </c>
      <c r="C12" s="56"/>
      <c r="D12" s="56"/>
      <c r="E12" s="56"/>
      <c r="F12" s="180"/>
    </row>
    <row r="13" spans="2:6" ht="12.75">
      <c r="B13" s="336" t="s">
        <v>714</v>
      </c>
      <c r="C13" s="56"/>
      <c r="D13" s="56"/>
      <c r="E13" s="56"/>
      <c r="F13" s="180"/>
    </row>
    <row r="14" spans="2:6" ht="12.75">
      <c r="B14" s="56"/>
      <c r="C14" s="56"/>
      <c r="D14" s="56"/>
      <c r="E14" s="56"/>
      <c r="F14" s="180"/>
    </row>
    <row r="15" spans="2:6" ht="24">
      <c r="B15" s="207" t="s">
        <v>375</v>
      </c>
      <c r="C15" s="207" t="s">
        <v>376</v>
      </c>
      <c r="D15" s="56"/>
      <c r="E15" s="56"/>
      <c r="F15" s="180"/>
    </row>
    <row r="16" spans="2:6" ht="36">
      <c r="B16" s="208" t="s">
        <v>377</v>
      </c>
      <c r="C16" s="210"/>
      <c r="D16" s="56"/>
      <c r="E16" s="56"/>
      <c r="F16" s="180"/>
    </row>
    <row r="17" spans="2:6" ht="22.5" customHeight="1">
      <c r="B17" s="430" t="s">
        <v>711</v>
      </c>
      <c r="C17" s="210"/>
      <c r="D17" s="56"/>
      <c r="E17" s="56"/>
      <c r="F17" s="180"/>
    </row>
    <row r="18" spans="2:6" ht="12.75">
      <c r="B18" s="430"/>
      <c r="C18" s="338">
        <v>0.07</v>
      </c>
      <c r="D18" s="56"/>
      <c r="E18" s="56"/>
      <c r="F18" s="180"/>
    </row>
    <row r="19" spans="2:6" ht="34.5" customHeight="1">
      <c r="B19" s="339" t="s">
        <v>712</v>
      </c>
      <c r="C19" s="338">
        <v>1</v>
      </c>
      <c r="D19" s="56"/>
      <c r="E19" s="56"/>
      <c r="F19" s="180"/>
    </row>
    <row r="20" spans="2:6" ht="36">
      <c r="B20" s="339" t="s">
        <v>713</v>
      </c>
      <c r="C20" s="340">
        <v>1</v>
      </c>
      <c r="D20" s="56"/>
      <c r="E20" s="56"/>
      <c r="F20" s="180"/>
    </row>
    <row r="21" spans="2:6" ht="12.75">
      <c r="B21" s="56"/>
      <c r="C21" s="56"/>
      <c r="D21" s="56"/>
      <c r="E21" s="56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</sheetData>
  <sheetProtection/>
  <mergeCells count="1">
    <mergeCell ref="B17:B18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="80" zoomScaleNormal="80" zoomScalePageLayoutView="0" workbookViewId="0" topLeftCell="A37">
      <selection activeCell="H32" sqref="H32:H33"/>
    </sheetView>
  </sheetViews>
  <sheetFormatPr defaultColWidth="9.140625" defaultRowHeight="12.75"/>
  <cols>
    <col min="1" max="1" width="8.7109375" style="19" customWidth="1"/>
    <col min="2" max="2" width="9.00390625" style="19" customWidth="1"/>
    <col min="3" max="3" width="20.8515625" style="19" customWidth="1"/>
    <col min="4" max="4" width="42.8515625" style="19" customWidth="1"/>
    <col min="5" max="5" width="12.7109375" style="19" customWidth="1"/>
    <col min="6" max="6" width="9.28125" style="19" customWidth="1"/>
    <col min="7" max="7" width="9.421875" style="20" customWidth="1"/>
    <col min="8" max="8" width="69.57421875" style="20" customWidth="1"/>
    <col min="9" max="9" width="8.28125" style="20" customWidth="1"/>
    <col min="10" max="16384" width="9.140625" style="19" customWidth="1"/>
  </cols>
  <sheetData>
    <row r="1" spans="1:5" ht="12.75">
      <c r="A1" s="341"/>
      <c r="B1" s="341"/>
      <c r="C1" s="341"/>
      <c r="D1" s="306"/>
      <c r="E1" s="306"/>
    </row>
    <row r="2" spans="1:5" ht="12.75">
      <c r="A2" s="341"/>
      <c r="B2" s="341"/>
      <c r="C2" s="341"/>
      <c r="D2" s="306"/>
      <c r="E2" s="306"/>
    </row>
    <row r="3" spans="1:6" ht="12.75">
      <c r="A3" s="342"/>
      <c r="B3" s="342"/>
      <c r="C3" s="342"/>
      <c r="D3" s="305" t="s">
        <v>405</v>
      </c>
      <c r="E3" s="341"/>
      <c r="F3" s="7"/>
    </row>
    <row r="4" spans="1:10" ht="12.75">
      <c r="A4" s="342"/>
      <c r="B4" s="342"/>
      <c r="C4" s="306"/>
      <c r="D4" s="306" t="s">
        <v>404</v>
      </c>
      <c r="E4" s="306"/>
      <c r="J4" s="8"/>
    </row>
    <row r="5" spans="1:10" ht="12.75">
      <c r="A5" s="342"/>
      <c r="B5" s="342"/>
      <c r="C5" s="306"/>
      <c r="D5" s="306" t="s">
        <v>286</v>
      </c>
      <c r="E5" s="306"/>
      <c r="J5" s="8"/>
    </row>
    <row r="6" spans="1:10" ht="12.75">
      <c r="A6" s="342"/>
      <c r="B6" s="342"/>
      <c r="C6" s="306"/>
      <c r="D6" s="306" t="s">
        <v>285</v>
      </c>
      <c r="E6" s="306"/>
      <c r="J6" s="8"/>
    </row>
    <row r="7" spans="1:8" ht="12.75">
      <c r="A7" s="342"/>
      <c r="B7" s="342"/>
      <c r="C7" s="342"/>
      <c r="D7" s="306" t="s">
        <v>482</v>
      </c>
      <c r="E7" s="306"/>
      <c r="F7" s="8"/>
      <c r="G7" s="8"/>
      <c r="H7" s="129"/>
    </row>
    <row r="8" spans="1:8" ht="12.75">
      <c r="A8" s="342"/>
      <c r="B8" s="342"/>
      <c r="C8" s="342"/>
      <c r="D8" s="306"/>
      <c r="E8" s="306"/>
      <c r="F8" s="8"/>
      <c r="G8" s="8"/>
      <c r="H8" s="129"/>
    </row>
    <row r="9" spans="1:8" ht="12.75">
      <c r="A9" s="342"/>
      <c r="B9" s="342"/>
      <c r="C9" s="342"/>
      <c r="D9" s="342"/>
      <c r="E9" s="342"/>
      <c r="G9" s="1"/>
      <c r="H9" s="129"/>
    </row>
    <row r="10" spans="1:8" ht="15.75">
      <c r="A10" s="343"/>
      <c r="B10" s="344" t="s">
        <v>184</v>
      </c>
      <c r="C10" s="345" t="s">
        <v>257</v>
      </c>
      <c r="D10" s="346"/>
      <c r="E10" s="346"/>
      <c r="G10" s="1"/>
      <c r="H10" s="129"/>
    </row>
    <row r="11" spans="1:5" ht="14.25">
      <c r="A11" s="343"/>
      <c r="B11" s="345" t="s">
        <v>255</v>
      </c>
      <c r="C11" s="342"/>
      <c r="D11" s="342"/>
      <c r="E11" s="342"/>
    </row>
    <row r="12" spans="1:5" ht="14.25">
      <c r="A12" s="343"/>
      <c r="B12" s="345" t="s">
        <v>290</v>
      </c>
      <c r="C12" s="342"/>
      <c r="D12" s="342"/>
      <c r="E12" s="342"/>
    </row>
    <row r="13" spans="1:5" ht="15.75" customHeight="1">
      <c r="A13" s="343"/>
      <c r="B13" s="344" t="s">
        <v>185</v>
      </c>
      <c r="C13" s="345" t="s">
        <v>483</v>
      </c>
      <c r="D13" s="346"/>
      <c r="E13" s="346"/>
    </row>
    <row r="14" spans="1:5" ht="12.75">
      <c r="A14" s="347"/>
      <c r="B14" s="348"/>
      <c r="C14" s="342"/>
      <c r="D14" s="349"/>
      <c r="E14" s="349" t="s">
        <v>9</v>
      </c>
    </row>
    <row r="15" spans="1:5" ht="42.75" customHeight="1">
      <c r="A15" s="350" t="s">
        <v>24</v>
      </c>
      <c r="B15" s="431" t="s">
        <v>256</v>
      </c>
      <c r="C15" s="431"/>
      <c r="D15" s="351" t="s">
        <v>70</v>
      </c>
      <c r="E15" s="352" t="s">
        <v>92</v>
      </c>
    </row>
    <row r="16" spans="1:5" ht="72.75" customHeight="1">
      <c r="A16" s="353"/>
      <c r="B16" s="354" t="s">
        <v>93</v>
      </c>
      <c r="C16" s="355" t="s">
        <v>94</v>
      </c>
      <c r="D16" s="356"/>
      <c r="E16" s="357"/>
    </row>
    <row r="17" spans="1:12" ht="30.75" customHeight="1">
      <c r="A17" s="358" t="s">
        <v>71</v>
      </c>
      <c r="B17" s="359"/>
      <c r="C17" s="360" t="s">
        <v>250</v>
      </c>
      <c r="D17" s="361" t="s">
        <v>120</v>
      </c>
      <c r="E17" s="362">
        <f>E18+E26</f>
        <v>61990.5</v>
      </c>
      <c r="H17" s="148"/>
      <c r="I17" s="149"/>
      <c r="J17" s="150"/>
      <c r="K17" s="151"/>
      <c r="L17" s="152"/>
    </row>
    <row r="18" spans="1:12" ht="21" customHeight="1">
      <c r="A18" s="363" t="s">
        <v>72</v>
      </c>
      <c r="B18" s="359"/>
      <c r="C18" s="364" t="s">
        <v>10</v>
      </c>
      <c r="D18" s="361" t="s">
        <v>73</v>
      </c>
      <c r="E18" s="365">
        <f>E19+E22+E24</f>
        <v>57470</v>
      </c>
      <c r="H18" s="153"/>
      <c r="I18" s="154"/>
      <c r="J18" s="155"/>
      <c r="K18" s="151"/>
      <c r="L18" s="156"/>
    </row>
    <row r="19" spans="1:10" ht="47.25" customHeight="1">
      <c r="A19" s="363" t="s">
        <v>74</v>
      </c>
      <c r="B19" s="366"/>
      <c r="C19" s="360" t="s">
        <v>16</v>
      </c>
      <c r="D19" s="361" t="s">
        <v>15</v>
      </c>
      <c r="E19" s="365">
        <f>E20+E21</f>
        <v>27000</v>
      </c>
      <c r="I19" s="22"/>
      <c r="J19" s="22"/>
    </row>
    <row r="20" spans="1:12" ht="38.25" customHeight="1">
      <c r="A20" s="367" t="s">
        <v>90</v>
      </c>
      <c r="B20" s="368">
        <v>182</v>
      </c>
      <c r="C20" s="369" t="s">
        <v>82</v>
      </c>
      <c r="D20" s="370" t="s">
        <v>17</v>
      </c>
      <c r="E20" s="371">
        <v>15100</v>
      </c>
      <c r="I20" s="158"/>
      <c r="J20" s="159"/>
      <c r="K20" s="160"/>
      <c r="L20" s="24"/>
    </row>
    <row r="21" spans="1:12" ht="84" customHeight="1">
      <c r="A21" s="367" t="s">
        <v>91</v>
      </c>
      <c r="B21" s="368">
        <v>182</v>
      </c>
      <c r="C21" s="369" t="s">
        <v>84</v>
      </c>
      <c r="D21" s="370" t="s">
        <v>364</v>
      </c>
      <c r="E21" s="372">
        <v>11900</v>
      </c>
      <c r="I21" s="158"/>
      <c r="J21" s="159"/>
      <c r="K21" s="160"/>
      <c r="L21" s="161"/>
    </row>
    <row r="22" spans="1:10" ht="32.25" customHeight="1">
      <c r="A22" s="363" t="s">
        <v>38</v>
      </c>
      <c r="B22" s="366"/>
      <c r="C22" s="364" t="s">
        <v>11</v>
      </c>
      <c r="D22" s="361" t="s">
        <v>75</v>
      </c>
      <c r="E22" s="365">
        <f>E23</f>
        <v>29700</v>
      </c>
      <c r="I22" s="25"/>
      <c r="J22" s="25"/>
    </row>
    <row r="23" spans="1:10" ht="30" customHeight="1">
      <c r="A23" s="367" t="s">
        <v>40</v>
      </c>
      <c r="B23" s="368">
        <v>182</v>
      </c>
      <c r="C23" s="369" t="s">
        <v>95</v>
      </c>
      <c r="D23" s="370" t="s">
        <v>75</v>
      </c>
      <c r="E23" s="371">
        <v>29700</v>
      </c>
      <c r="I23" s="26"/>
      <c r="J23" s="24"/>
    </row>
    <row r="24" spans="1:10" ht="44.25" customHeight="1">
      <c r="A24" s="363" t="s">
        <v>60</v>
      </c>
      <c r="B24" s="366"/>
      <c r="C24" s="364" t="s">
        <v>356</v>
      </c>
      <c r="D24" s="361" t="s">
        <v>113</v>
      </c>
      <c r="E24" s="365">
        <f>E25</f>
        <v>770</v>
      </c>
      <c r="I24" s="26"/>
      <c r="J24" s="24"/>
    </row>
    <row r="25" spans="1:10" ht="52.5" customHeight="1">
      <c r="A25" s="373" t="s">
        <v>270</v>
      </c>
      <c r="B25" s="368">
        <v>182</v>
      </c>
      <c r="C25" s="369" t="s">
        <v>187</v>
      </c>
      <c r="D25" s="370" t="s">
        <v>357</v>
      </c>
      <c r="E25" s="371">
        <v>770</v>
      </c>
      <c r="I25" s="32"/>
      <c r="J25" s="32"/>
    </row>
    <row r="26" spans="1:10" ht="31.5" customHeight="1">
      <c r="A26" s="363" t="s">
        <v>26</v>
      </c>
      <c r="B26" s="359"/>
      <c r="C26" s="364" t="s">
        <v>12</v>
      </c>
      <c r="D26" s="361" t="s">
        <v>76</v>
      </c>
      <c r="E26" s="374">
        <f>E27</f>
        <v>4520.5</v>
      </c>
      <c r="I26" s="22"/>
      <c r="J26" s="22"/>
    </row>
    <row r="27" spans="1:10" ht="54" customHeight="1">
      <c r="A27" s="363" t="s">
        <v>117</v>
      </c>
      <c r="B27" s="359"/>
      <c r="C27" s="425" t="s">
        <v>758</v>
      </c>
      <c r="D27" s="184" t="s">
        <v>759</v>
      </c>
      <c r="E27" s="374">
        <f>E28</f>
        <v>4520.5</v>
      </c>
      <c r="I27" s="23"/>
      <c r="J27" s="23"/>
    </row>
    <row r="28" spans="1:10" ht="92.25" customHeight="1">
      <c r="A28" s="358" t="s">
        <v>23</v>
      </c>
      <c r="B28" s="375"/>
      <c r="C28" s="207" t="s">
        <v>757</v>
      </c>
      <c r="D28" s="215" t="s">
        <v>756</v>
      </c>
      <c r="E28" s="365">
        <f>SUM(E29:E33)</f>
        <v>4520.5</v>
      </c>
      <c r="I28" s="23"/>
      <c r="J28" s="23"/>
    </row>
    <row r="29" spans="1:10" ht="97.5" customHeight="1">
      <c r="A29" s="367" t="s">
        <v>684</v>
      </c>
      <c r="B29" s="373" t="s">
        <v>96</v>
      </c>
      <c r="C29" s="208" t="s">
        <v>757</v>
      </c>
      <c r="D29" s="214" t="s">
        <v>756</v>
      </c>
      <c r="E29" s="372">
        <v>2000</v>
      </c>
      <c r="I29" s="23"/>
      <c r="J29" s="23"/>
    </row>
    <row r="30" spans="1:10" ht="94.5" customHeight="1">
      <c r="A30" s="367" t="s">
        <v>753</v>
      </c>
      <c r="B30" s="373" t="s">
        <v>97</v>
      </c>
      <c r="C30" s="208" t="s">
        <v>757</v>
      </c>
      <c r="D30" s="214" t="s">
        <v>756</v>
      </c>
      <c r="E30" s="372">
        <v>0</v>
      </c>
      <c r="I30" s="23"/>
      <c r="J30" s="23"/>
    </row>
    <row r="31" spans="1:10" ht="99.75" customHeight="1">
      <c r="A31" s="367" t="s">
        <v>754</v>
      </c>
      <c r="B31" s="373" t="s">
        <v>98</v>
      </c>
      <c r="C31" s="208" t="s">
        <v>757</v>
      </c>
      <c r="D31" s="214" t="s">
        <v>756</v>
      </c>
      <c r="E31" s="372">
        <v>50</v>
      </c>
      <c r="I31" s="26"/>
      <c r="J31" s="31"/>
    </row>
    <row r="32" spans="1:10" ht="93.75" customHeight="1">
      <c r="A32" s="367" t="s">
        <v>755</v>
      </c>
      <c r="B32" s="373" t="s">
        <v>242</v>
      </c>
      <c r="C32" s="208" t="s">
        <v>757</v>
      </c>
      <c r="D32" s="214" t="s">
        <v>756</v>
      </c>
      <c r="E32" s="372">
        <f>2200+20</f>
        <v>2220</v>
      </c>
      <c r="H32" s="442"/>
      <c r="I32" s="25"/>
      <c r="J32" s="25"/>
    </row>
    <row r="33" spans="1:10" ht="96" customHeight="1">
      <c r="A33" s="367" t="s">
        <v>760</v>
      </c>
      <c r="B33" s="373" t="s">
        <v>98</v>
      </c>
      <c r="C33" s="208" t="s">
        <v>757</v>
      </c>
      <c r="D33" s="214" t="s">
        <v>756</v>
      </c>
      <c r="E33" s="372">
        <v>250.5</v>
      </c>
      <c r="H33" s="443"/>
      <c r="I33" s="25"/>
      <c r="J33" s="25"/>
    </row>
    <row r="34" spans="1:10" ht="22.5" customHeight="1">
      <c r="A34" s="363" t="s">
        <v>3</v>
      </c>
      <c r="B34" s="366"/>
      <c r="C34" s="364" t="s">
        <v>13</v>
      </c>
      <c r="D34" s="361" t="s">
        <v>4</v>
      </c>
      <c r="E34" s="374">
        <f>E35</f>
        <v>3414.1000000000004</v>
      </c>
      <c r="I34" s="25"/>
      <c r="J34" s="25"/>
    </row>
    <row r="35" spans="1:10" ht="42" customHeight="1">
      <c r="A35" s="363" t="s">
        <v>72</v>
      </c>
      <c r="B35" s="366"/>
      <c r="C35" s="364" t="s">
        <v>21</v>
      </c>
      <c r="D35" s="361" t="s">
        <v>14</v>
      </c>
      <c r="E35" s="374">
        <f>E36</f>
        <v>3414.1000000000004</v>
      </c>
      <c r="I35" s="32"/>
      <c r="J35" s="32"/>
    </row>
    <row r="36" spans="1:10" ht="39" customHeight="1">
      <c r="A36" s="363" t="s">
        <v>37</v>
      </c>
      <c r="B36" s="368"/>
      <c r="C36" s="364" t="s">
        <v>464</v>
      </c>
      <c r="D36" s="361" t="s">
        <v>429</v>
      </c>
      <c r="E36" s="374">
        <f>E37+E40</f>
        <v>3414.1000000000004</v>
      </c>
      <c r="I36" s="31"/>
      <c r="J36" s="31"/>
    </row>
    <row r="37" spans="1:10" ht="69" customHeight="1">
      <c r="A37" s="375" t="s">
        <v>90</v>
      </c>
      <c r="B37" s="377"/>
      <c r="C37" s="360" t="s">
        <v>465</v>
      </c>
      <c r="D37" s="361" t="s">
        <v>251</v>
      </c>
      <c r="E37" s="378">
        <f>E38+E39</f>
        <v>1688.3</v>
      </c>
      <c r="I37" s="26"/>
      <c r="J37" s="24"/>
    </row>
    <row r="38" spans="1:10" ht="78.75" customHeight="1">
      <c r="A38" s="367" t="s">
        <v>521</v>
      </c>
      <c r="B38" s="368">
        <v>978</v>
      </c>
      <c r="C38" s="369" t="s">
        <v>466</v>
      </c>
      <c r="D38" s="370" t="s">
        <v>18</v>
      </c>
      <c r="E38" s="371">
        <v>1680.8</v>
      </c>
      <c r="I38" s="26"/>
      <c r="J38" s="24"/>
    </row>
    <row r="39" spans="1:10" ht="116.25" customHeight="1">
      <c r="A39" s="367" t="s">
        <v>522</v>
      </c>
      <c r="B39" s="368">
        <v>978</v>
      </c>
      <c r="C39" s="369" t="s">
        <v>467</v>
      </c>
      <c r="D39" s="379" t="s">
        <v>19</v>
      </c>
      <c r="E39" s="371">
        <v>7.5</v>
      </c>
      <c r="I39" s="31"/>
      <c r="J39" s="31"/>
    </row>
    <row r="40" spans="1:10" ht="75.75" customHeight="1">
      <c r="A40" s="375" t="s">
        <v>83</v>
      </c>
      <c r="B40" s="380"/>
      <c r="C40" s="360" t="s">
        <v>468</v>
      </c>
      <c r="D40" s="376" t="s">
        <v>252</v>
      </c>
      <c r="E40" s="378">
        <f>E41+E42</f>
        <v>1725.8000000000002</v>
      </c>
      <c r="I40" s="26"/>
      <c r="J40" s="26"/>
    </row>
    <row r="41" spans="1:10" ht="51.75" customHeight="1">
      <c r="A41" s="367" t="s">
        <v>523</v>
      </c>
      <c r="B41" s="368">
        <v>978</v>
      </c>
      <c r="C41" s="369" t="s">
        <v>469</v>
      </c>
      <c r="D41" s="370" t="s">
        <v>20</v>
      </c>
      <c r="E41" s="371">
        <v>1081.4</v>
      </c>
      <c r="I41" s="26"/>
      <c r="J41" s="26"/>
    </row>
    <row r="42" spans="1:10" ht="55.5" customHeight="1">
      <c r="A42" s="367" t="s">
        <v>524</v>
      </c>
      <c r="B42" s="368">
        <v>978</v>
      </c>
      <c r="C42" s="369" t="s">
        <v>470</v>
      </c>
      <c r="D42" s="370" t="s">
        <v>85</v>
      </c>
      <c r="E42" s="371">
        <v>644.4</v>
      </c>
      <c r="I42" s="25"/>
      <c r="J42" s="25"/>
    </row>
    <row r="43" spans="1:7" s="20" customFormat="1" ht="21.75" customHeight="1">
      <c r="A43" s="381"/>
      <c r="B43" s="381"/>
      <c r="C43" s="381"/>
      <c r="D43" s="382" t="s">
        <v>5</v>
      </c>
      <c r="E43" s="383">
        <f>E34+E17</f>
        <v>65404.6</v>
      </c>
      <c r="G43" s="21"/>
    </row>
    <row r="44" spans="1:6" s="20" customFormat="1" ht="21.75" customHeight="1">
      <c r="A44" s="35"/>
      <c r="B44" s="35"/>
      <c r="C44" s="35"/>
      <c r="D44" s="35"/>
      <c r="E44" s="35"/>
      <c r="F44" s="34"/>
    </row>
    <row r="45" spans="5:7" s="20" customFormat="1" ht="20.25" customHeight="1">
      <c r="E45" s="137"/>
      <c r="F45" s="33"/>
      <c r="G45" s="21"/>
    </row>
    <row r="46" spans="1:7" s="20" customFormat="1" ht="16.5" customHeight="1">
      <c r="A46" s="19"/>
      <c r="B46" s="19"/>
      <c r="C46" s="19"/>
      <c r="F46" s="30"/>
      <c r="G46" s="27"/>
    </row>
    <row r="47" spans="1:7" s="20" customFormat="1" ht="18.75" customHeight="1">
      <c r="A47" s="19"/>
      <c r="B47" s="19"/>
      <c r="C47" s="19"/>
      <c r="D47" s="19"/>
      <c r="E47" s="19"/>
      <c r="F47" s="19"/>
      <c r="G47" s="21"/>
    </row>
    <row r="48" spans="1:6" s="20" customFormat="1" ht="24" customHeight="1">
      <c r="A48" s="19"/>
      <c r="B48" s="19"/>
      <c r="C48" s="19"/>
      <c r="D48" s="19"/>
      <c r="E48" s="19"/>
      <c r="F48" s="19"/>
    </row>
    <row r="49" spans="1:6" s="20" customFormat="1" ht="18.75" customHeight="1">
      <c r="A49" s="19"/>
      <c r="B49" s="19"/>
      <c r="C49" s="19"/>
      <c r="D49" s="19"/>
      <c r="E49" s="19"/>
      <c r="F49" s="19"/>
    </row>
    <row r="50" spans="1:6" s="20" customFormat="1" ht="19.5" customHeight="1">
      <c r="A50" s="19"/>
      <c r="B50" s="19"/>
      <c r="C50" s="19"/>
      <c r="D50" s="19"/>
      <c r="E50" s="19"/>
      <c r="F50" s="19"/>
    </row>
    <row r="51" spans="1:6" s="20" customFormat="1" ht="20.25" customHeight="1">
      <c r="A51" s="19"/>
      <c r="B51" s="19"/>
      <c r="C51" s="19"/>
      <c r="D51" s="19"/>
      <c r="E51" s="19"/>
      <c r="F51" s="19"/>
    </row>
    <row r="52" spans="1:6" s="20" customFormat="1" ht="23.25" customHeight="1">
      <c r="A52" s="19"/>
      <c r="B52" s="19"/>
      <c r="C52" s="19"/>
      <c r="D52" s="19"/>
      <c r="E52" s="19"/>
      <c r="F52" s="19"/>
    </row>
    <row r="53" spans="1:6" s="20" customFormat="1" ht="19.5" customHeight="1">
      <c r="A53" s="19"/>
      <c r="B53" s="19"/>
      <c r="C53" s="19"/>
      <c r="D53" s="19"/>
      <c r="E53" s="19"/>
      <c r="F53" s="19"/>
    </row>
    <row r="54" spans="1:6" s="20" customFormat="1" ht="19.5" customHeight="1">
      <c r="A54" s="19"/>
      <c r="B54" s="19"/>
      <c r="C54" s="19"/>
      <c r="D54" s="19"/>
      <c r="E54" s="19"/>
      <c r="F54" s="19"/>
    </row>
    <row r="55" spans="1:6" s="20" customFormat="1" ht="18.75" customHeight="1">
      <c r="A55" s="19"/>
      <c r="B55" s="19"/>
      <c r="C55" s="19"/>
      <c r="D55" s="19"/>
      <c r="E55" s="19"/>
      <c r="F55" s="19"/>
    </row>
    <row r="56" spans="1:6" s="20" customFormat="1" ht="21" customHeight="1">
      <c r="A56" s="19"/>
      <c r="B56" s="19"/>
      <c r="C56" s="19"/>
      <c r="D56" s="19"/>
      <c r="E56" s="19"/>
      <c r="F56" s="19"/>
    </row>
    <row r="57" spans="4:6" s="20" customFormat="1" ht="12.75">
      <c r="D57" s="33"/>
      <c r="E57" s="34"/>
      <c r="F57" s="19"/>
    </row>
    <row r="58" s="20" customFormat="1" ht="12.75">
      <c r="F58" s="19"/>
    </row>
    <row r="59" spans="1:6" s="20" customFormat="1" ht="12.75">
      <c r="A59" s="19"/>
      <c r="B59" s="19"/>
      <c r="C59" s="19"/>
      <c r="D59" s="19"/>
      <c r="E59" s="19"/>
      <c r="F59" s="19"/>
    </row>
    <row r="60" spans="1:6" s="20" customFormat="1" ht="12.75">
      <c r="A60" s="19"/>
      <c r="B60" s="19"/>
      <c r="C60" s="19"/>
      <c r="D60" s="19"/>
      <c r="E60" s="19"/>
      <c r="F60" s="19"/>
    </row>
    <row r="61" spans="1:6" s="20" customFormat="1" ht="12.75">
      <c r="A61" s="28"/>
      <c r="B61" s="29"/>
      <c r="C61" s="29"/>
      <c r="D61" s="29"/>
      <c r="E61" s="28"/>
      <c r="F61" s="19"/>
    </row>
    <row r="62" spans="1:6" s="20" customFormat="1" ht="12.75">
      <c r="A62" s="19"/>
      <c r="B62" s="19"/>
      <c r="C62" s="19"/>
      <c r="D62" s="19"/>
      <c r="E62" s="19"/>
      <c r="F62" s="19"/>
    </row>
    <row r="63" spans="1:6" s="20" customFormat="1" ht="12.75">
      <c r="A63" s="19"/>
      <c r="B63" s="19"/>
      <c r="C63" s="19"/>
      <c r="D63" s="19"/>
      <c r="E63" s="19"/>
      <c r="F63" s="19"/>
    </row>
    <row r="64" spans="1:6" s="20" customFormat="1" ht="12.75">
      <c r="A64" s="19"/>
      <c r="B64" s="19"/>
      <c r="C64" s="19"/>
      <c r="D64" s="19"/>
      <c r="E64" s="19"/>
      <c r="F64" s="19"/>
    </row>
    <row r="65" spans="1:6" s="20" customFormat="1" ht="12.75">
      <c r="A65" s="19"/>
      <c r="B65" s="19"/>
      <c r="C65" s="19"/>
      <c r="D65" s="19"/>
      <c r="E65" s="19"/>
      <c r="F65" s="19"/>
    </row>
    <row r="66" spans="1:6" s="20" customFormat="1" ht="12.75">
      <c r="A66" s="19"/>
      <c r="B66" s="19"/>
      <c r="C66" s="19"/>
      <c r="D66" s="19"/>
      <c r="E66" s="19"/>
      <c r="F66" s="19"/>
    </row>
    <row r="67" spans="1:6" s="20" customFormat="1" ht="12.75">
      <c r="A67" s="19"/>
      <c r="B67" s="19"/>
      <c r="C67" s="19"/>
      <c r="D67" s="19"/>
      <c r="E67" s="19"/>
      <c r="F67" s="19"/>
    </row>
    <row r="68" spans="1:6" s="20" customFormat="1" ht="12.75">
      <c r="A68" s="19"/>
      <c r="B68" s="19"/>
      <c r="C68" s="19"/>
      <c r="D68" s="19"/>
      <c r="E68" s="19"/>
      <c r="F68" s="19"/>
    </row>
    <row r="69" spans="1:6" s="20" customFormat="1" ht="12.75">
      <c r="A69" s="19"/>
      <c r="B69" s="19"/>
      <c r="C69" s="19"/>
      <c r="D69" s="19"/>
      <c r="E69" s="19"/>
      <c r="F69" s="19"/>
    </row>
    <row r="70" spans="1:6" s="20" customFormat="1" ht="12.75">
      <c r="A70" s="19"/>
      <c r="B70" s="19"/>
      <c r="C70" s="19"/>
      <c r="D70" s="19"/>
      <c r="E70" s="19"/>
      <c r="F70" s="19"/>
    </row>
    <row r="71" spans="1:6" s="20" customFormat="1" ht="12.75">
      <c r="A71" s="19"/>
      <c r="B71" s="19"/>
      <c r="C71" s="19"/>
      <c r="D71" s="19"/>
      <c r="E71" s="19"/>
      <c r="F71" s="19"/>
    </row>
    <row r="72" spans="1:6" s="20" customFormat="1" ht="12.75">
      <c r="A72" s="19"/>
      <c r="B72" s="19"/>
      <c r="C72" s="19"/>
      <c r="D72" s="19"/>
      <c r="E72" s="19"/>
      <c r="F72" s="19"/>
    </row>
    <row r="73" spans="1:6" s="20" customFormat="1" ht="12.75">
      <c r="A73" s="19"/>
      <c r="B73" s="19"/>
      <c r="C73" s="19"/>
      <c r="D73" s="19"/>
      <c r="E73" s="19"/>
      <c r="F73" s="19"/>
    </row>
    <row r="74" spans="1:6" s="20" customFormat="1" ht="12.75">
      <c r="A74" s="19"/>
      <c r="B74" s="19"/>
      <c r="C74" s="19"/>
      <c r="D74" s="19"/>
      <c r="E74" s="19"/>
      <c r="F74" s="19"/>
    </row>
    <row r="75" spans="1:6" s="20" customFormat="1" ht="12.75">
      <c r="A75" s="19"/>
      <c r="B75" s="19"/>
      <c r="C75" s="19"/>
      <c r="D75" s="19"/>
      <c r="E75" s="19"/>
      <c r="F75" s="19"/>
    </row>
    <row r="76" spans="1:6" s="20" customFormat="1" ht="12.75">
      <c r="A76" s="19"/>
      <c r="B76" s="19"/>
      <c r="C76" s="19"/>
      <c r="D76" s="19"/>
      <c r="E76" s="19"/>
      <c r="F76" s="19"/>
    </row>
    <row r="77" spans="1:6" s="20" customFormat="1" ht="12.75">
      <c r="A77" s="19"/>
      <c r="B77" s="19"/>
      <c r="C77" s="19"/>
      <c r="D77" s="19"/>
      <c r="E77" s="19"/>
      <c r="F77" s="19"/>
    </row>
    <row r="78" spans="1:6" s="20" customFormat="1" ht="12.75">
      <c r="A78" s="19"/>
      <c r="B78" s="19"/>
      <c r="C78" s="19"/>
      <c r="D78" s="19"/>
      <c r="E78" s="19"/>
      <c r="F78" s="19"/>
    </row>
    <row r="79" spans="1:6" s="20" customFormat="1" ht="12.75">
      <c r="A79" s="19"/>
      <c r="B79" s="19"/>
      <c r="C79" s="19"/>
      <c r="D79" s="19"/>
      <c r="E79" s="19"/>
      <c r="F79" s="19"/>
    </row>
    <row r="80" spans="1:6" s="20" customFormat="1" ht="12.75">
      <c r="A80" s="19"/>
      <c r="B80" s="19"/>
      <c r="C80" s="19"/>
      <c r="D80" s="19"/>
      <c r="E80" s="19"/>
      <c r="F80" s="19"/>
    </row>
    <row r="81" spans="1:6" s="20" customFormat="1" ht="12.75">
      <c r="A81" s="19"/>
      <c r="B81" s="19"/>
      <c r="C81" s="19"/>
      <c r="D81" s="19"/>
      <c r="E81" s="19"/>
      <c r="F81" s="19"/>
    </row>
    <row r="82" spans="1:6" s="20" customFormat="1" ht="12.75">
      <c r="A82" s="19"/>
      <c r="B82" s="19"/>
      <c r="C82" s="19"/>
      <c r="D82" s="19"/>
      <c r="E82" s="19"/>
      <c r="F82" s="19"/>
    </row>
    <row r="83" spans="1:6" s="20" customFormat="1" ht="12.75">
      <c r="A83" s="19"/>
      <c r="B83" s="19"/>
      <c r="C83" s="19"/>
      <c r="D83" s="19"/>
      <c r="E83" s="19"/>
      <c r="F83" s="19"/>
    </row>
    <row r="84" spans="1:6" s="20" customFormat="1" ht="12.75">
      <c r="A84" s="19"/>
      <c r="B84" s="19"/>
      <c r="C84" s="19"/>
      <c r="D84" s="19"/>
      <c r="E84" s="19"/>
      <c r="F84" s="19"/>
    </row>
    <row r="85" spans="1:6" s="20" customFormat="1" ht="12.75">
      <c r="A85" s="19"/>
      <c r="B85" s="19"/>
      <c r="C85" s="19"/>
      <c r="D85" s="19"/>
      <c r="E85" s="19"/>
      <c r="F85" s="19"/>
    </row>
    <row r="86" spans="1:6" s="20" customFormat="1" ht="12.75">
      <c r="A86" s="19"/>
      <c r="B86" s="19"/>
      <c r="C86" s="19"/>
      <c r="D86" s="19"/>
      <c r="E86" s="19"/>
      <c r="F86" s="19"/>
    </row>
    <row r="87" spans="1:6" s="20" customFormat="1" ht="12.75">
      <c r="A87" s="19"/>
      <c r="B87" s="19"/>
      <c r="C87" s="19"/>
      <c r="D87" s="19"/>
      <c r="E87" s="19"/>
      <c r="F87" s="19"/>
    </row>
    <row r="88" spans="1:6" s="20" customFormat="1" ht="12.75">
      <c r="A88" s="19"/>
      <c r="B88" s="19"/>
      <c r="C88" s="19"/>
      <c r="D88" s="19"/>
      <c r="E88" s="19"/>
      <c r="F88" s="19"/>
    </row>
    <row r="89" spans="1:6" s="20" customFormat="1" ht="12.75">
      <c r="A89" s="19"/>
      <c r="B89" s="19"/>
      <c r="C89" s="19"/>
      <c r="D89" s="19"/>
      <c r="E89" s="19"/>
      <c r="F89" s="19"/>
    </row>
    <row r="90" spans="1:6" s="20" customFormat="1" ht="12.75">
      <c r="A90" s="19"/>
      <c r="B90" s="19"/>
      <c r="C90" s="19"/>
      <c r="D90" s="19"/>
      <c r="E90" s="19"/>
      <c r="F90" s="19"/>
    </row>
    <row r="91" spans="1:6" s="20" customFormat="1" ht="12.75">
      <c r="A91" s="19"/>
      <c r="B91" s="19"/>
      <c r="C91" s="19"/>
      <c r="D91" s="19"/>
      <c r="E91" s="19"/>
      <c r="F91" s="19"/>
    </row>
    <row r="92" spans="1:6" s="20" customFormat="1" ht="12.75">
      <c r="A92" s="19"/>
      <c r="B92" s="19"/>
      <c r="C92" s="19"/>
      <c r="D92" s="19"/>
      <c r="E92" s="19"/>
      <c r="F92" s="19"/>
    </row>
    <row r="93" spans="1:6" s="20" customFormat="1" ht="12.75">
      <c r="A93" s="19"/>
      <c r="B93" s="19"/>
      <c r="C93" s="19"/>
      <c r="D93" s="19"/>
      <c r="E93" s="19"/>
      <c r="F93" s="19"/>
    </row>
    <row r="94" spans="1:6" s="20" customFormat="1" ht="12.75">
      <c r="A94" s="19"/>
      <c r="B94" s="19"/>
      <c r="C94" s="19"/>
      <c r="D94" s="19"/>
      <c r="E94" s="19"/>
      <c r="F94" s="19"/>
    </row>
    <row r="95" spans="1:6" s="20" customFormat="1" ht="12.75">
      <c r="A95" s="19"/>
      <c r="B95" s="19"/>
      <c r="C95" s="19"/>
      <c r="D95" s="19"/>
      <c r="E95" s="19"/>
      <c r="F95" s="19"/>
    </row>
    <row r="96" spans="1:6" s="20" customFormat="1" ht="12.75">
      <c r="A96" s="19"/>
      <c r="B96" s="19"/>
      <c r="C96" s="19"/>
      <c r="D96" s="19"/>
      <c r="E96" s="19"/>
      <c r="F96" s="19"/>
    </row>
    <row r="97" spans="1:6" s="20" customFormat="1" ht="12.75">
      <c r="A97" s="19"/>
      <c r="B97" s="19"/>
      <c r="C97" s="19"/>
      <c r="D97" s="19"/>
      <c r="E97" s="19"/>
      <c r="F97" s="19"/>
    </row>
    <row r="98" spans="1:6" s="20" customFormat="1" ht="12.75">
      <c r="A98" s="19"/>
      <c r="B98" s="19"/>
      <c r="C98" s="19"/>
      <c r="D98" s="19"/>
      <c r="E98" s="19"/>
      <c r="F98" s="19"/>
    </row>
    <row r="99" spans="1:6" s="20" customFormat="1" ht="12.75">
      <c r="A99" s="19"/>
      <c r="B99" s="19"/>
      <c r="C99" s="19"/>
      <c r="D99" s="19"/>
      <c r="E99" s="19"/>
      <c r="F99" s="19"/>
    </row>
    <row r="100" spans="1:6" s="20" customFormat="1" ht="12.75">
      <c r="A100" s="19"/>
      <c r="B100" s="19"/>
      <c r="C100" s="19"/>
      <c r="D100" s="19"/>
      <c r="E100" s="19"/>
      <c r="F100" s="19"/>
    </row>
    <row r="101" spans="1:6" s="20" customFormat="1" ht="12.75">
      <c r="A101" s="19"/>
      <c r="B101" s="19"/>
      <c r="C101" s="19"/>
      <c r="D101" s="19"/>
      <c r="E101" s="19"/>
      <c r="F101" s="19"/>
    </row>
    <row r="102" spans="1:6" s="20" customFormat="1" ht="12.75">
      <c r="A102" s="19"/>
      <c r="B102" s="19"/>
      <c r="C102" s="19"/>
      <c r="D102" s="19"/>
      <c r="E102" s="19"/>
      <c r="F102" s="19"/>
    </row>
    <row r="103" spans="1:6" s="20" customFormat="1" ht="12.75">
      <c r="A103" s="19"/>
      <c r="B103" s="19"/>
      <c r="C103" s="19"/>
      <c r="D103" s="19"/>
      <c r="E103" s="19"/>
      <c r="F103" s="19"/>
    </row>
    <row r="104" spans="1:6" s="20" customFormat="1" ht="12.75">
      <c r="A104" s="19"/>
      <c r="B104" s="19"/>
      <c r="C104" s="19"/>
      <c r="D104" s="19"/>
      <c r="E104" s="19"/>
      <c r="F104" s="19"/>
    </row>
    <row r="105" spans="1:6" s="20" customFormat="1" ht="12.75">
      <c r="A105" s="19"/>
      <c r="B105" s="19"/>
      <c r="C105" s="19"/>
      <c r="D105" s="19"/>
      <c r="E105" s="19"/>
      <c r="F105" s="19"/>
    </row>
    <row r="106" spans="1:6" s="20" customFormat="1" ht="12.75">
      <c r="A106" s="19"/>
      <c r="B106" s="19"/>
      <c r="C106" s="19"/>
      <c r="D106" s="19"/>
      <c r="E106" s="19"/>
      <c r="F106" s="19"/>
    </row>
    <row r="107" spans="1:6" s="20" customFormat="1" ht="12.75">
      <c r="A107" s="19"/>
      <c r="B107" s="19"/>
      <c r="C107" s="19"/>
      <c r="D107" s="19"/>
      <c r="E107" s="19"/>
      <c r="F107" s="19"/>
    </row>
    <row r="108" spans="1:6" s="20" customFormat="1" ht="12.75">
      <c r="A108" s="19"/>
      <c r="B108" s="19"/>
      <c r="C108" s="19"/>
      <c r="D108" s="19"/>
      <c r="E108" s="19"/>
      <c r="F108" s="19"/>
    </row>
    <row r="109" spans="1:6" s="20" customFormat="1" ht="12.75">
      <c r="A109" s="19"/>
      <c r="B109" s="19"/>
      <c r="C109" s="19"/>
      <c r="D109" s="19"/>
      <c r="E109" s="19"/>
      <c r="F109" s="19"/>
    </row>
    <row r="110" spans="1:6" s="20" customFormat="1" ht="12.75">
      <c r="A110" s="19"/>
      <c r="B110" s="19"/>
      <c r="C110" s="19"/>
      <c r="D110" s="19"/>
      <c r="E110" s="19"/>
      <c r="F110" s="19"/>
    </row>
    <row r="111" spans="1:6" s="20" customFormat="1" ht="12.75">
      <c r="A111" s="19"/>
      <c r="B111" s="19"/>
      <c r="C111" s="19"/>
      <c r="D111" s="19"/>
      <c r="E111" s="19"/>
      <c r="F111" s="19"/>
    </row>
    <row r="112" spans="1:6" s="20" customFormat="1" ht="12.75">
      <c r="A112" s="19"/>
      <c r="B112" s="19"/>
      <c r="C112" s="19"/>
      <c r="D112" s="19"/>
      <c r="E112" s="19"/>
      <c r="F112" s="19"/>
    </row>
    <row r="113" spans="1:6" s="20" customFormat="1" ht="12.75">
      <c r="A113" s="19"/>
      <c r="B113" s="19"/>
      <c r="C113" s="19"/>
      <c r="D113" s="19"/>
      <c r="E113" s="19"/>
      <c r="F113" s="19"/>
    </row>
    <row r="114" spans="1:6" s="20" customFormat="1" ht="12.75">
      <c r="A114" s="19"/>
      <c r="B114" s="19"/>
      <c r="C114" s="19"/>
      <c r="D114" s="19"/>
      <c r="E114" s="19"/>
      <c r="F114" s="19"/>
    </row>
    <row r="115" spans="1:6" s="20" customFormat="1" ht="12.75">
      <c r="A115" s="19"/>
      <c r="B115" s="19"/>
      <c r="C115" s="19"/>
      <c r="D115" s="19"/>
      <c r="E115" s="19"/>
      <c r="F115" s="19"/>
    </row>
    <row r="116" spans="1:6" s="20" customFormat="1" ht="12.75">
      <c r="A116" s="19"/>
      <c r="B116" s="19"/>
      <c r="C116" s="19"/>
      <c r="D116" s="19"/>
      <c r="E116" s="19"/>
      <c r="F116" s="19"/>
    </row>
    <row r="117" spans="1:6" s="20" customFormat="1" ht="12.75">
      <c r="A117" s="19"/>
      <c r="B117" s="19"/>
      <c r="C117" s="19"/>
      <c r="D117" s="19"/>
      <c r="E117" s="19"/>
      <c r="F117" s="19"/>
    </row>
    <row r="118" spans="1:6" s="20" customFormat="1" ht="12.75">
      <c r="A118" s="19"/>
      <c r="B118" s="19"/>
      <c r="C118" s="19"/>
      <c r="D118" s="19"/>
      <c r="E118" s="19"/>
      <c r="F118" s="19"/>
    </row>
    <row r="119" spans="1:6" s="20" customFormat="1" ht="12.75">
      <c r="A119" s="19"/>
      <c r="B119" s="19"/>
      <c r="C119" s="19"/>
      <c r="D119" s="19"/>
      <c r="E119" s="19"/>
      <c r="F119" s="19"/>
    </row>
    <row r="120" spans="1:6" s="20" customFormat="1" ht="12.75">
      <c r="A120" s="19"/>
      <c r="B120" s="19"/>
      <c r="C120" s="19"/>
      <c r="D120" s="19"/>
      <c r="E120" s="19"/>
      <c r="F120" s="19"/>
    </row>
    <row r="121" spans="1:6" s="20" customFormat="1" ht="12.75">
      <c r="A121" s="19"/>
      <c r="B121" s="19"/>
      <c r="C121" s="19"/>
      <c r="D121" s="19"/>
      <c r="E121" s="19"/>
      <c r="F121" s="19"/>
    </row>
    <row r="122" spans="1:6" s="20" customFormat="1" ht="12.75">
      <c r="A122" s="19"/>
      <c r="B122" s="19"/>
      <c r="C122" s="19"/>
      <c r="D122" s="19"/>
      <c r="E122" s="19"/>
      <c r="F122" s="19"/>
    </row>
    <row r="123" spans="1:6" s="20" customFormat="1" ht="12.75">
      <c r="A123" s="19"/>
      <c r="B123" s="19"/>
      <c r="C123" s="19"/>
      <c r="D123" s="19"/>
      <c r="E123" s="19"/>
      <c r="F123" s="19"/>
    </row>
    <row r="124" spans="1:6" s="20" customFormat="1" ht="12.75">
      <c r="A124" s="19"/>
      <c r="B124" s="19"/>
      <c r="C124" s="19"/>
      <c r="D124" s="19"/>
      <c r="E124" s="19"/>
      <c r="F124" s="19"/>
    </row>
    <row r="125" spans="1:6" s="20" customFormat="1" ht="12.75">
      <c r="A125" s="19"/>
      <c r="B125" s="19"/>
      <c r="C125" s="19"/>
      <c r="D125" s="19"/>
      <c r="E125" s="19"/>
      <c r="F125" s="19"/>
    </row>
    <row r="126" spans="1:6" s="20" customFormat="1" ht="12.75">
      <c r="A126" s="19"/>
      <c r="B126" s="19"/>
      <c r="C126" s="19"/>
      <c r="D126" s="19"/>
      <c r="E126" s="19"/>
      <c r="F126" s="19"/>
    </row>
    <row r="127" spans="1:6" s="20" customFormat="1" ht="12.75">
      <c r="A127" s="19"/>
      <c r="B127" s="19"/>
      <c r="C127" s="19"/>
      <c r="D127" s="19"/>
      <c r="E127" s="19"/>
      <c r="F127" s="19"/>
    </row>
    <row r="128" spans="1:6" s="20" customFormat="1" ht="12.75">
      <c r="A128" s="19"/>
      <c r="B128" s="19"/>
      <c r="C128" s="19"/>
      <c r="D128" s="19"/>
      <c r="E128" s="19"/>
      <c r="F128" s="19"/>
    </row>
    <row r="129" spans="1:6" s="20" customFormat="1" ht="12.75">
      <c r="A129" s="19"/>
      <c r="B129" s="19"/>
      <c r="C129" s="19"/>
      <c r="D129" s="19"/>
      <c r="E129" s="19"/>
      <c r="F129" s="19"/>
    </row>
    <row r="130" spans="1:6" s="20" customFormat="1" ht="12.75">
      <c r="A130" s="19"/>
      <c r="B130" s="19"/>
      <c r="C130" s="19"/>
      <c r="D130" s="19"/>
      <c r="E130" s="19"/>
      <c r="F130" s="19"/>
    </row>
    <row r="131" spans="1:6" s="20" customFormat="1" ht="12.75">
      <c r="A131" s="19"/>
      <c r="B131" s="19"/>
      <c r="C131" s="19"/>
      <c r="D131" s="19"/>
      <c r="E131" s="19"/>
      <c r="F131" s="19"/>
    </row>
    <row r="132" spans="1:6" s="20" customFormat="1" ht="12.75">
      <c r="A132" s="19"/>
      <c r="B132" s="19"/>
      <c r="C132" s="19"/>
      <c r="D132" s="19"/>
      <c r="E132" s="19"/>
      <c r="F132" s="19"/>
    </row>
    <row r="133" spans="1:6" s="20" customFormat="1" ht="12.75">
      <c r="A133" s="19"/>
      <c r="B133" s="19"/>
      <c r="C133" s="19"/>
      <c r="D133" s="19"/>
      <c r="E133" s="19"/>
      <c r="F133" s="19"/>
    </row>
    <row r="134" spans="1:6" s="20" customFormat="1" ht="12.75">
      <c r="A134" s="19"/>
      <c r="B134" s="19"/>
      <c r="C134" s="19"/>
      <c r="D134" s="19"/>
      <c r="E134" s="19"/>
      <c r="F134" s="19"/>
    </row>
    <row r="135" spans="1:6" s="20" customFormat="1" ht="12.75">
      <c r="A135" s="19"/>
      <c r="B135" s="19"/>
      <c r="C135" s="19"/>
      <c r="D135" s="19"/>
      <c r="E135" s="19"/>
      <c r="F135" s="19"/>
    </row>
    <row r="136" spans="1:6" s="20" customFormat="1" ht="12.75">
      <c r="A136" s="19"/>
      <c r="B136" s="19"/>
      <c r="C136" s="19"/>
      <c r="D136" s="19"/>
      <c r="E136" s="19"/>
      <c r="F136" s="19"/>
    </row>
    <row r="137" spans="1:6" s="20" customFormat="1" ht="12.75">
      <c r="A137" s="19"/>
      <c r="B137" s="19"/>
      <c r="C137" s="19"/>
      <c r="D137" s="19"/>
      <c r="E137" s="19"/>
      <c r="F137" s="19"/>
    </row>
    <row r="138" spans="1:6" s="20" customFormat="1" ht="12.75">
      <c r="A138" s="19"/>
      <c r="B138" s="19"/>
      <c r="C138" s="19"/>
      <c r="D138" s="19"/>
      <c r="E138" s="19"/>
      <c r="F138" s="19"/>
    </row>
    <row r="139" spans="1:6" s="20" customFormat="1" ht="12.75">
      <c r="A139" s="19"/>
      <c r="B139" s="19"/>
      <c r="C139" s="19"/>
      <c r="D139" s="19"/>
      <c r="E139" s="19"/>
      <c r="F139" s="19"/>
    </row>
    <row r="140" spans="1:6" s="20" customFormat="1" ht="12.75">
      <c r="A140" s="19"/>
      <c r="B140" s="19"/>
      <c r="C140" s="19"/>
      <c r="D140" s="19"/>
      <c r="E140" s="19"/>
      <c r="F140" s="19"/>
    </row>
    <row r="141" spans="1:6" s="20" customFormat="1" ht="12.75">
      <c r="A141" s="19"/>
      <c r="B141" s="19"/>
      <c r="C141" s="19"/>
      <c r="D141" s="19"/>
      <c r="E141" s="19"/>
      <c r="F141" s="19"/>
    </row>
    <row r="142" spans="1:6" s="20" customFormat="1" ht="12.75">
      <c r="A142" s="19"/>
      <c r="B142" s="19"/>
      <c r="C142" s="19"/>
      <c r="D142" s="19"/>
      <c r="E142" s="19"/>
      <c r="F142" s="19"/>
    </row>
    <row r="143" spans="1:6" s="20" customFormat="1" ht="12.75">
      <c r="A143" s="19"/>
      <c r="B143" s="19"/>
      <c r="C143" s="19"/>
      <c r="D143" s="19"/>
      <c r="E143" s="19"/>
      <c r="F143" s="19"/>
    </row>
    <row r="144" spans="1:6" s="20" customFormat="1" ht="12.75">
      <c r="A144" s="19"/>
      <c r="B144" s="19"/>
      <c r="C144" s="19"/>
      <c r="D144" s="19"/>
      <c r="E144" s="19"/>
      <c r="F144" s="19"/>
    </row>
    <row r="145" spans="1:6" s="20" customFormat="1" ht="12.75">
      <c r="A145" s="19"/>
      <c r="B145" s="19"/>
      <c r="C145" s="19"/>
      <c r="D145" s="19"/>
      <c r="E145" s="19"/>
      <c r="F145" s="19"/>
    </row>
    <row r="146" spans="1:6" s="20" customFormat="1" ht="12.75">
      <c r="A146" s="19"/>
      <c r="B146" s="19"/>
      <c r="C146" s="19"/>
      <c r="D146" s="19"/>
      <c r="E146" s="19"/>
      <c r="F146" s="19"/>
    </row>
    <row r="147" spans="1:6" s="20" customFormat="1" ht="12.75">
      <c r="A147" s="19"/>
      <c r="B147" s="19"/>
      <c r="C147" s="19"/>
      <c r="D147" s="19"/>
      <c r="E147" s="19"/>
      <c r="F147" s="19"/>
    </row>
    <row r="148" spans="1:6" s="20" customFormat="1" ht="12.75">
      <c r="A148" s="19"/>
      <c r="B148" s="19"/>
      <c r="C148" s="19"/>
      <c r="D148" s="19"/>
      <c r="E148" s="19"/>
      <c r="F148" s="19"/>
    </row>
    <row r="149" spans="1:6" s="20" customFormat="1" ht="12.75">
      <c r="A149" s="19"/>
      <c r="B149" s="19"/>
      <c r="C149" s="19"/>
      <c r="D149" s="19"/>
      <c r="E149" s="19"/>
      <c r="F149" s="19"/>
    </row>
    <row r="150" spans="1:6" s="20" customFormat="1" ht="12.75">
      <c r="A150" s="19"/>
      <c r="B150" s="19"/>
      <c r="C150" s="19"/>
      <c r="D150" s="19"/>
      <c r="E150" s="19"/>
      <c r="F150" s="19"/>
    </row>
    <row r="151" spans="1:6" s="20" customFormat="1" ht="12.75">
      <c r="A151" s="19"/>
      <c r="B151" s="19"/>
      <c r="C151" s="19"/>
      <c r="D151" s="19"/>
      <c r="E151" s="19"/>
      <c r="F151" s="19"/>
    </row>
    <row r="152" spans="1:6" s="20" customFormat="1" ht="12.75">
      <c r="A152" s="19"/>
      <c r="B152" s="19"/>
      <c r="C152" s="19"/>
      <c r="D152" s="19"/>
      <c r="E152" s="19"/>
      <c r="F152" s="19"/>
    </row>
    <row r="153" spans="1:6" s="20" customFormat="1" ht="12.75">
      <c r="A153" s="19"/>
      <c r="B153" s="19"/>
      <c r="C153" s="19"/>
      <c r="D153" s="19"/>
      <c r="E153" s="19"/>
      <c r="F153" s="19"/>
    </row>
    <row r="154" spans="1:6" s="20" customFormat="1" ht="12.75">
      <c r="A154" s="19"/>
      <c r="B154" s="19"/>
      <c r="C154" s="19"/>
      <c r="D154" s="19"/>
      <c r="E154" s="19"/>
      <c r="F154" s="19"/>
    </row>
    <row r="155" spans="1:6" s="20" customFormat="1" ht="12.75">
      <c r="A155" s="19"/>
      <c r="B155" s="19"/>
      <c r="C155" s="19"/>
      <c r="D155" s="19"/>
      <c r="E155" s="19"/>
      <c r="F155" s="19"/>
    </row>
    <row r="156" spans="1:6" s="20" customFormat="1" ht="12.75">
      <c r="A156" s="19"/>
      <c r="B156" s="19"/>
      <c r="C156" s="19"/>
      <c r="D156" s="19"/>
      <c r="E156" s="19"/>
      <c r="F156" s="19"/>
    </row>
    <row r="157" spans="1:6" s="20" customFormat="1" ht="12.75">
      <c r="A157" s="19"/>
      <c r="B157" s="19"/>
      <c r="C157" s="19"/>
      <c r="D157" s="19"/>
      <c r="E157" s="19"/>
      <c r="F157" s="19"/>
    </row>
    <row r="158" spans="1:6" s="20" customFormat="1" ht="12.75">
      <c r="A158" s="19"/>
      <c r="B158" s="19"/>
      <c r="C158" s="19"/>
      <c r="D158" s="19"/>
      <c r="E158" s="19"/>
      <c r="F158" s="19"/>
    </row>
    <row r="159" spans="1:6" s="20" customFormat="1" ht="12.75">
      <c r="A159" s="19"/>
      <c r="B159" s="19"/>
      <c r="C159" s="19"/>
      <c r="D159" s="19"/>
      <c r="E159" s="19"/>
      <c r="F159" s="19"/>
    </row>
    <row r="160" spans="1:6" s="20" customFormat="1" ht="12.75">
      <c r="A160" s="19"/>
      <c r="B160" s="19"/>
      <c r="C160" s="19"/>
      <c r="D160" s="19"/>
      <c r="E160" s="19"/>
      <c r="F160" s="19"/>
    </row>
    <row r="161" spans="1:6" s="20" customFormat="1" ht="12.75">
      <c r="A161" s="19"/>
      <c r="B161" s="19"/>
      <c r="C161" s="19"/>
      <c r="D161" s="19"/>
      <c r="E161" s="19"/>
      <c r="F161" s="19"/>
    </row>
    <row r="162" spans="1:6" s="20" customFormat="1" ht="12.75">
      <c r="A162" s="19"/>
      <c r="B162" s="19"/>
      <c r="C162" s="19"/>
      <c r="D162" s="19"/>
      <c r="E162" s="19"/>
      <c r="F162" s="19"/>
    </row>
    <row r="163" spans="1:6" s="20" customFormat="1" ht="12.75">
      <c r="A163" s="19"/>
      <c r="B163" s="19"/>
      <c r="C163" s="19"/>
      <c r="D163" s="19"/>
      <c r="E163" s="19"/>
      <c r="F163" s="19"/>
    </row>
    <row r="164" spans="1:6" s="20" customFormat="1" ht="12.75">
      <c r="A164" s="19"/>
      <c r="B164" s="19"/>
      <c r="C164" s="19"/>
      <c r="D164" s="19"/>
      <c r="E164" s="19"/>
      <c r="F164" s="19"/>
    </row>
    <row r="165" spans="1:6" s="20" customFormat="1" ht="12.75">
      <c r="A165" s="19"/>
      <c r="B165" s="19"/>
      <c r="C165" s="19"/>
      <c r="D165" s="19"/>
      <c r="E165" s="19"/>
      <c r="F165" s="19"/>
    </row>
  </sheetData>
  <sheetProtection/>
  <mergeCells count="1">
    <mergeCell ref="B15:C15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zoomScale="80" zoomScaleNormal="80" zoomScalePageLayoutView="0" workbookViewId="0" topLeftCell="A1">
      <selection activeCell="A142" sqref="A1:F142"/>
    </sheetView>
  </sheetViews>
  <sheetFormatPr defaultColWidth="9.140625" defaultRowHeight="12.75"/>
  <cols>
    <col min="1" max="1" width="8.7109375" style="0" customWidth="1"/>
    <col min="2" max="2" width="43.7109375" style="0" customWidth="1"/>
    <col min="3" max="3" width="6.421875" style="0" customWidth="1"/>
    <col min="4" max="4" width="12.7109375" style="0" customWidth="1"/>
    <col min="5" max="5" width="12.00390625" style="0" customWidth="1"/>
    <col min="6" max="6" width="13.28125" style="0" customWidth="1"/>
    <col min="7" max="7" width="10.8515625" style="3" customWidth="1"/>
    <col min="8" max="8" width="16.140625" style="3" customWidth="1"/>
    <col min="9" max="9" width="35.00390625" style="3" customWidth="1"/>
    <col min="10" max="10" width="16.00390625" style="0" customWidth="1"/>
    <col min="14" max="14" width="13.8515625" style="0" customWidth="1"/>
    <col min="15" max="15" width="14.8515625" style="0" customWidth="1"/>
  </cols>
  <sheetData>
    <row r="1" spans="1:18" ht="12.75">
      <c r="A1" s="8"/>
      <c r="B1" s="8"/>
      <c r="C1" s="8"/>
      <c r="D1" s="8"/>
      <c r="E1" s="305" t="s">
        <v>363</v>
      </c>
      <c r="F1" s="306"/>
      <c r="G1" s="1"/>
      <c r="H1" s="12"/>
      <c r="I1" s="82"/>
      <c r="J1" s="2"/>
      <c r="L1" s="1"/>
      <c r="M1" s="1"/>
      <c r="N1" s="5"/>
      <c r="P1" s="1"/>
      <c r="Q1" s="1"/>
      <c r="R1" s="5"/>
    </row>
    <row r="2" spans="1:18" ht="12.75">
      <c r="A2" s="8"/>
      <c r="B2" s="8"/>
      <c r="C2" s="8"/>
      <c r="D2" s="8"/>
      <c r="E2" s="306" t="s">
        <v>397</v>
      </c>
      <c r="F2" s="306"/>
      <c r="G2" s="57"/>
      <c r="H2" s="15"/>
      <c r="I2" s="8"/>
      <c r="M2" s="1"/>
      <c r="N2" s="5"/>
      <c r="P2" s="1"/>
      <c r="Q2" s="1"/>
      <c r="R2" s="5"/>
    </row>
    <row r="3" spans="1:18" ht="12.75">
      <c r="A3" s="8"/>
      <c r="B3" s="8"/>
      <c r="C3" s="8"/>
      <c r="D3" s="8"/>
      <c r="E3" s="306" t="s">
        <v>288</v>
      </c>
      <c r="F3" s="306"/>
      <c r="G3" s="57"/>
      <c r="H3" s="8"/>
      <c r="I3" s="8"/>
      <c r="M3" s="1"/>
      <c r="N3" s="1"/>
      <c r="P3" s="3"/>
      <c r="Q3" s="1"/>
      <c r="R3" s="1"/>
    </row>
    <row r="4" spans="1:18" ht="12.75">
      <c r="A4" s="8"/>
      <c r="B4" s="8"/>
      <c r="C4" s="8"/>
      <c r="D4" s="8"/>
      <c r="E4" s="306" t="s">
        <v>253</v>
      </c>
      <c r="F4" s="306"/>
      <c r="G4" s="57"/>
      <c r="H4" s="8"/>
      <c r="I4" s="8"/>
      <c r="M4" s="6"/>
      <c r="N4" s="6"/>
      <c r="P4" s="1"/>
      <c r="Q4" s="6"/>
      <c r="R4" s="6"/>
    </row>
    <row r="5" spans="1:9" ht="12.75">
      <c r="A5" s="8"/>
      <c r="B5" s="8"/>
      <c r="C5" s="8"/>
      <c r="D5" s="8"/>
      <c r="E5" s="306" t="s">
        <v>438</v>
      </c>
      <c r="F5" s="306"/>
      <c r="G5" s="57"/>
      <c r="H5" s="8"/>
      <c r="I5" s="8"/>
    </row>
    <row r="6" spans="1:9" ht="12.75">
      <c r="A6" s="8"/>
      <c r="B6" s="8"/>
      <c r="C6" s="8"/>
      <c r="D6" s="8"/>
      <c r="E6" s="8"/>
      <c r="F6" s="8"/>
      <c r="G6" s="57"/>
      <c r="H6" s="8"/>
      <c r="I6" s="8"/>
    </row>
    <row r="7" spans="1:10" ht="12.75">
      <c r="A7" s="8"/>
      <c r="B7" s="8"/>
      <c r="C7" s="8"/>
      <c r="D7" s="8"/>
      <c r="E7" s="8"/>
      <c r="F7" s="8"/>
      <c r="G7" s="8"/>
      <c r="H7" s="10"/>
      <c r="I7" s="81"/>
      <c r="J7" s="2"/>
    </row>
    <row r="8" spans="1:18" ht="18.75">
      <c r="A8" s="8"/>
      <c r="B8" s="305" t="s">
        <v>294</v>
      </c>
      <c r="C8" s="305"/>
      <c r="D8" s="306"/>
      <c r="E8" s="258"/>
      <c r="F8" s="307"/>
      <c r="G8" s="11"/>
      <c r="H8" s="10"/>
      <c r="I8" s="81"/>
      <c r="J8" s="2"/>
      <c r="L8" s="1"/>
      <c r="M8" s="1"/>
      <c r="N8" s="5"/>
      <c r="P8" s="1"/>
      <c r="Q8" s="1"/>
      <c r="R8" s="5"/>
    </row>
    <row r="9" spans="1:18" ht="18.75">
      <c r="A9" s="8"/>
      <c r="B9" s="308" t="s">
        <v>414</v>
      </c>
      <c r="C9" s="308"/>
      <c r="D9" s="307"/>
      <c r="E9" s="309"/>
      <c r="F9" s="307"/>
      <c r="G9" s="13"/>
      <c r="H9" s="14"/>
      <c r="I9" s="423"/>
      <c r="J9" s="2"/>
      <c r="L9" s="1"/>
      <c r="M9" s="1"/>
      <c r="N9" s="5"/>
      <c r="P9" s="1"/>
      <c r="Q9" s="1"/>
      <c r="R9" s="5"/>
    </row>
    <row r="10" spans="1:18" ht="17.25" customHeight="1">
      <c r="A10" s="8"/>
      <c r="B10" s="308" t="s">
        <v>295</v>
      </c>
      <c r="C10" s="308"/>
      <c r="D10" s="307"/>
      <c r="E10" s="309"/>
      <c r="F10" s="307"/>
      <c r="G10" s="10"/>
      <c r="H10" s="10"/>
      <c r="I10" s="81"/>
      <c r="J10" s="2"/>
      <c r="K10" s="15"/>
      <c r="L10" s="8"/>
      <c r="M10" s="1"/>
      <c r="N10" s="1"/>
      <c r="P10" s="1"/>
      <c r="Q10" s="1"/>
      <c r="R10" s="1"/>
    </row>
    <row r="11" spans="1:18" ht="17.25" customHeight="1">
      <c r="A11" s="8"/>
      <c r="B11" s="308" t="s">
        <v>296</v>
      </c>
      <c r="C11" s="310"/>
      <c r="D11" s="307"/>
      <c r="E11" s="258"/>
      <c r="F11" s="311"/>
      <c r="G11" s="10"/>
      <c r="H11" s="10"/>
      <c r="I11" s="81"/>
      <c r="J11" s="2"/>
      <c r="K11" s="8"/>
      <c r="L11" s="8"/>
      <c r="M11" s="1"/>
      <c r="N11" s="1"/>
      <c r="P11" s="1"/>
      <c r="Q11" s="1"/>
      <c r="R11" s="1"/>
    </row>
    <row r="12" spans="1:14" ht="14.25" customHeight="1">
      <c r="A12" s="8"/>
      <c r="B12" s="259" t="s">
        <v>715</v>
      </c>
      <c r="C12" s="310"/>
      <c r="D12" s="307"/>
      <c r="E12" s="258"/>
      <c r="F12" s="311"/>
      <c r="G12" s="6"/>
      <c r="H12" s="82"/>
      <c r="I12" s="82"/>
      <c r="J12" s="2"/>
      <c r="K12" s="8"/>
      <c r="L12" s="8"/>
      <c r="M12" s="2"/>
      <c r="N12" s="2"/>
    </row>
    <row r="13" spans="1:14" ht="12" customHeight="1">
      <c r="A13" s="8"/>
      <c r="B13" s="8"/>
      <c r="C13" s="132"/>
      <c r="D13" s="16"/>
      <c r="E13" s="8"/>
      <c r="F13" s="8"/>
      <c r="G13" s="6"/>
      <c r="H13" s="82"/>
      <c r="I13" s="82"/>
      <c r="J13" s="2"/>
      <c r="K13" s="8"/>
      <c r="L13" s="8"/>
      <c r="M13" s="2"/>
      <c r="N13" s="2"/>
    </row>
    <row r="14" spans="1:15" ht="18" customHeight="1">
      <c r="A14" s="8"/>
      <c r="B14" s="132"/>
      <c r="C14" s="132"/>
      <c r="D14" s="16"/>
      <c r="E14" s="8"/>
      <c r="F14" s="133" t="s">
        <v>183</v>
      </c>
      <c r="G14"/>
      <c r="H14" s="42"/>
      <c r="I14" s="40"/>
      <c r="J14" s="40"/>
      <c r="K14" s="8"/>
      <c r="L14" s="8"/>
      <c r="M14" s="40"/>
      <c r="N14" s="40"/>
      <c r="O14" s="9"/>
    </row>
    <row r="15" spans="1:15" ht="39.75" customHeight="1">
      <c r="A15" s="263" t="s">
        <v>24</v>
      </c>
      <c r="B15" s="264" t="s">
        <v>34</v>
      </c>
      <c r="C15" s="264" t="s">
        <v>42</v>
      </c>
      <c r="D15" s="264" t="s">
        <v>39</v>
      </c>
      <c r="E15" s="264" t="s">
        <v>186</v>
      </c>
      <c r="F15" s="265" t="s">
        <v>182</v>
      </c>
      <c r="H15" s="11"/>
      <c r="I15" s="43"/>
      <c r="J15" s="60"/>
      <c r="K15" s="44"/>
      <c r="L15" s="44"/>
      <c r="M15" s="44"/>
      <c r="N15" s="2"/>
      <c r="O15" s="37"/>
    </row>
    <row r="16" spans="1:15" ht="20.25" customHeight="1">
      <c r="A16" s="297" t="s">
        <v>25</v>
      </c>
      <c r="B16" s="298" t="s">
        <v>58</v>
      </c>
      <c r="C16" s="294" t="s">
        <v>442</v>
      </c>
      <c r="D16" s="264"/>
      <c r="E16" s="264"/>
      <c r="F16" s="299">
        <f>F17+F20+F31+F39+F42</f>
        <v>26821.3</v>
      </c>
      <c r="H16" s="11"/>
      <c r="I16" s="41"/>
      <c r="J16" s="64"/>
      <c r="K16" s="40"/>
      <c r="L16" s="40"/>
      <c r="M16" s="40"/>
      <c r="N16" s="2"/>
      <c r="O16" s="38"/>
    </row>
    <row r="17" spans="1:15" ht="39" customHeight="1">
      <c r="A17" s="297" t="s">
        <v>37</v>
      </c>
      <c r="B17" s="298" t="s">
        <v>100</v>
      </c>
      <c r="C17" s="294" t="s">
        <v>443</v>
      </c>
      <c r="D17" s="265"/>
      <c r="E17" s="265"/>
      <c r="F17" s="269">
        <f>F18</f>
        <v>1328</v>
      </c>
      <c r="H17" s="11"/>
      <c r="I17" s="43"/>
      <c r="J17" s="60"/>
      <c r="K17" s="44"/>
      <c r="L17" s="44"/>
      <c r="M17" s="44"/>
      <c r="N17" s="2"/>
      <c r="O17" s="37"/>
    </row>
    <row r="18" spans="1:15" s="136" customFormat="1" ht="30.75" customHeight="1">
      <c r="A18" s="297" t="s">
        <v>35</v>
      </c>
      <c r="B18" s="266" t="s">
        <v>67</v>
      </c>
      <c r="C18" s="267" t="s">
        <v>66</v>
      </c>
      <c r="D18" s="312">
        <v>9910000110</v>
      </c>
      <c r="E18" s="268"/>
      <c r="F18" s="269">
        <f>F19</f>
        <v>1328</v>
      </c>
      <c r="G18" s="262"/>
      <c r="H18" s="132"/>
      <c r="I18" s="43"/>
      <c r="J18" s="60"/>
      <c r="K18" s="44"/>
      <c r="L18" s="44"/>
      <c r="M18" s="44"/>
      <c r="N18" s="179"/>
      <c r="O18" s="37"/>
    </row>
    <row r="19" spans="1:15" ht="76.5" customHeight="1">
      <c r="A19" s="280" t="s">
        <v>116</v>
      </c>
      <c r="B19" s="270" t="s">
        <v>151</v>
      </c>
      <c r="C19" s="271" t="s">
        <v>66</v>
      </c>
      <c r="D19" s="313">
        <v>9910000110</v>
      </c>
      <c r="E19" s="272" t="s">
        <v>121</v>
      </c>
      <c r="F19" s="273">
        <v>1328</v>
      </c>
      <c r="H19" s="11"/>
      <c r="I19" s="43"/>
      <c r="J19" s="64"/>
      <c r="K19" s="44"/>
      <c r="L19" s="44"/>
      <c r="M19" s="44"/>
      <c r="N19" s="2"/>
      <c r="O19" s="37"/>
    </row>
    <row r="20" spans="1:15" ht="52.5" customHeight="1">
      <c r="A20" s="297" t="s">
        <v>38</v>
      </c>
      <c r="B20" s="298" t="s">
        <v>109</v>
      </c>
      <c r="C20" s="294" t="s">
        <v>444</v>
      </c>
      <c r="D20" s="294"/>
      <c r="E20" s="265"/>
      <c r="F20" s="269">
        <f>F21+F23+F25+F29</f>
        <v>5489.5</v>
      </c>
      <c r="H20" s="11"/>
      <c r="I20" s="43"/>
      <c r="J20" s="60"/>
      <c r="K20" s="44"/>
      <c r="L20" s="44"/>
      <c r="M20" s="44"/>
      <c r="N20" s="2"/>
      <c r="O20" s="37"/>
    </row>
    <row r="21" spans="1:15" ht="42" customHeight="1">
      <c r="A21" s="297" t="s">
        <v>40</v>
      </c>
      <c r="B21" s="266" t="s">
        <v>526</v>
      </c>
      <c r="C21" s="267" t="s">
        <v>53</v>
      </c>
      <c r="D21" s="267" t="s">
        <v>527</v>
      </c>
      <c r="E21" s="268"/>
      <c r="F21" s="269">
        <f>F22</f>
        <v>1118.1</v>
      </c>
      <c r="H21" s="11"/>
      <c r="I21" s="41"/>
      <c r="J21" s="64"/>
      <c r="K21" s="40"/>
      <c r="L21" s="40"/>
      <c r="M21" s="40"/>
      <c r="N21" s="2"/>
      <c r="O21" s="38"/>
    </row>
    <row r="22" spans="1:15" ht="75" customHeight="1">
      <c r="A22" s="280" t="s">
        <v>423</v>
      </c>
      <c r="B22" s="270" t="s">
        <v>151</v>
      </c>
      <c r="C22" s="271" t="s">
        <v>53</v>
      </c>
      <c r="D22" s="271" t="s">
        <v>527</v>
      </c>
      <c r="E22" s="272" t="s">
        <v>121</v>
      </c>
      <c r="F22" s="273">
        <v>1118.1</v>
      </c>
      <c r="H22" s="11"/>
      <c r="I22" s="43"/>
      <c r="J22" s="60"/>
      <c r="K22" s="44"/>
      <c r="L22" s="44"/>
      <c r="M22" s="44"/>
      <c r="N22" s="2"/>
      <c r="O22" s="37"/>
    </row>
    <row r="23" spans="1:15" ht="69.75" customHeight="1">
      <c r="A23" s="297" t="s">
        <v>41</v>
      </c>
      <c r="B23" s="266" t="s">
        <v>528</v>
      </c>
      <c r="C23" s="267" t="s">
        <v>53</v>
      </c>
      <c r="D23" s="267" t="s">
        <v>529</v>
      </c>
      <c r="E23" s="268"/>
      <c r="F23" s="269">
        <f>F24</f>
        <v>135.4</v>
      </c>
      <c r="H23" s="11"/>
      <c r="I23" s="41"/>
      <c r="J23" s="64"/>
      <c r="K23" s="40"/>
      <c r="L23" s="40"/>
      <c r="M23" s="40"/>
      <c r="N23" s="2"/>
      <c r="O23" s="38"/>
    </row>
    <row r="24" spans="1:15" ht="79.5" customHeight="1">
      <c r="A24" s="280" t="s">
        <v>201</v>
      </c>
      <c r="B24" s="270" t="s">
        <v>151</v>
      </c>
      <c r="C24" s="271" t="s">
        <v>53</v>
      </c>
      <c r="D24" s="271" t="s">
        <v>529</v>
      </c>
      <c r="E24" s="272" t="s">
        <v>121</v>
      </c>
      <c r="F24" s="273">
        <v>135.4</v>
      </c>
      <c r="H24" s="11"/>
      <c r="I24" s="41"/>
      <c r="J24" s="64"/>
      <c r="K24" s="40"/>
      <c r="L24" s="40"/>
      <c r="M24" s="40"/>
      <c r="N24" s="2"/>
      <c r="O24" s="38"/>
    </row>
    <row r="25" spans="1:15" ht="40.5" customHeight="1">
      <c r="A25" s="297" t="s">
        <v>243</v>
      </c>
      <c r="B25" s="266" t="s">
        <v>530</v>
      </c>
      <c r="C25" s="267" t="s">
        <v>53</v>
      </c>
      <c r="D25" s="267" t="s">
        <v>531</v>
      </c>
      <c r="E25" s="268"/>
      <c r="F25" s="269">
        <f>F26+F27+F28</f>
        <v>4140</v>
      </c>
      <c r="H25" s="11"/>
      <c r="I25" s="41"/>
      <c r="J25" s="64"/>
      <c r="K25" s="40"/>
      <c r="L25" s="40"/>
      <c r="M25" s="40"/>
      <c r="N25" s="2"/>
      <c r="O25" s="38"/>
    </row>
    <row r="26" spans="1:15" ht="77.25" customHeight="1">
      <c r="A26" s="280" t="s">
        <v>243</v>
      </c>
      <c r="B26" s="270" t="s">
        <v>151</v>
      </c>
      <c r="C26" s="271" t="s">
        <v>53</v>
      </c>
      <c r="D26" s="271" t="s">
        <v>531</v>
      </c>
      <c r="E26" s="272" t="s">
        <v>121</v>
      </c>
      <c r="F26" s="273">
        <v>2608.7</v>
      </c>
      <c r="H26" s="424"/>
      <c r="I26" s="41"/>
      <c r="J26" s="415"/>
      <c r="K26" s="40"/>
      <c r="L26" s="40"/>
      <c r="M26" s="40"/>
      <c r="N26" s="2"/>
      <c r="O26" s="39"/>
    </row>
    <row r="27" spans="1:15" ht="42" customHeight="1">
      <c r="A27" s="280" t="s">
        <v>244</v>
      </c>
      <c r="B27" s="270" t="s">
        <v>535</v>
      </c>
      <c r="C27" s="271" t="s">
        <v>53</v>
      </c>
      <c r="D27" s="271" t="s">
        <v>531</v>
      </c>
      <c r="E27" s="272" t="s">
        <v>122</v>
      </c>
      <c r="F27" s="273">
        <v>1522.3</v>
      </c>
      <c r="H27" s="11"/>
      <c r="I27" s="41"/>
      <c r="J27" s="416"/>
      <c r="K27" s="40"/>
      <c r="L27" s="40"/>
      <c r="M27" s="40"/>
      <c r="N27" s="2"/>
      <c r="O27" s="38"/>
    </row>
    <row r="28" spans="1:14" ht="15.75" customHeight="1">
      <c r="A28" s="280" t="s">
        <v>245</v>
      </c>
      <c r="B28" s="270" t="s">
        <v>125</v>
      </c>
      <c r="C28" s="271" t="s">
        <v>53</v>
      </c>
      <c r="D28" s="271" t="s">
        <v>531</v>
      </c>
      <c r="E28" s="272" t="s">
        <v>123</v>
      </c>
      <c r="F28" s="273">
        <v>9</v>
      </c>
      <c r="H28" s="11"/>
      <c r="I28" s="41"/>
      <c r="J28" s="417"/>
      <c r="K28" s="40"/>
      <c r="L28" s="40"/>
      <c r="M28" s="40"/>
      <c r="N28" s="2"/>
    </row>
    <row r="29" spans="1:14" ht="52.5" customHeight="1">
      <c r="A29" s="297" t="s">
        <v>246</v>
      </c>
      <c r="B29" s="274" t="s">
        <v>532</v>
      </c>
      <c r="C29" s="267" t="s">
        <v>53</v>
      </c>
      <c r="D29" s="275" t="s">
        <v>705</v>
      </c>
      <c r="E29" s="272"/>
      <c r="F29" s="269">
        <f>F30</f>
        <v>96</v>
      </c>
      <c r="H29" s="11"/>
      <c r="I29" s="43"/>
      <c r="J29" s="415"/>
      <c r="K29" s="44"/>
      <c r="L29" s="44"/>
      <c r="M29" s="44"/>
      <c r="N29" s="2"/>
    </row>
    <row r="30" spans="1:14" ht="16.5" customHeight="1">
      <c r="A30" s="280" t="s">
        <v>247</v>
      </c>
      <c r="B30" s="270" t="s">
        <v>125</v>
      </c>
      <c r="C30" s="271" t="s">
        <v>53</v>
      </c>
      <c r="D30" s="276" t="s">
        <v>705</v>
      </c>
      <c r="E30" s="272" t="s">
        <v>123</v>
      </c>
      <c r="F30" s="273">
        <v>96</v>
      </c>
      <c r="H30" s="11"/>
      <c r="I30" s="41"/>
      <c r="J30" s="418"/>
      <c r="K30" s="40"/>
      <c r="L30" s="40"/>
      <c r="M30" s="40"/>
      <c r="N30" s="2"/>
    </row>
    <row r="31" spans="1:14" ht="66" customHeight="1">
      <c r="A31" s="297" t="s">
        <v>60</v>
      </c>
      <c r="B31" s="298" t="s">
        <v>99</v>
      </c>
      <c r="C31" s="294" t="s">
        <v>445</v>
      </c>
      <c r="D31" s="294"/>
      <c r="E31" s="265"/>
      <c r="F31" s="299">
        <f>F32+F36</f>
        <v>19871.3</v>
      </c>
      <c r="H31" s="11"/>
      <c r="I31" s="43"/>
      <c r="J31" s="418"/>
      <c r="K31" s="2"/>
      <c r="L31" s="2"/>
      <c r="M31" s="2"/>
      <c r="N31" s="2"/>
    </row>
    <row r="32" spans="1:14" ht="45.75" customHeight="1">
      <c r="A32" s="297" t="s">
        <v>270</v>
      </c>
      <c r="B32" s="266" t="s">
        <v>537</v>
      </c>
      <c r="C32" s="267" t="s">
        <v>59</v>
      </c>
      <c r="D32" s="267" t="s">
        <v>538</v>
      </c>
      <c r="E32" s="268"/>
      <c r="F32" s="269">
        <f>F33+F34+F35</f>
        <v>18190.5</v>
      </c>
      <c r="H32" s="11"/>
      <c r="I32" s="41"/>
      <c r="J32" s="418"/>
      <c r="K32" s="2"/>
      <c r="L32" s="2"/>
      <c r="M32" s="2"/>
      <c r="N32" s="2"/>
    </row>
    <row r="33" spans="1:14" ht="73.5" customHeight="1">
      <c r="A33" s="280" t="s">
        <v>271</v>
      </c>
      <c r="B33" s="270" t="s">
        <v>151</v>
      </c>
      <c r="C33" s="271" t="s">
        <v>59</v>
      </c>
      <c r="D33" s="271" t="s">
        <v>538</v>
      </c>
      <c r="E33" s="272" t="s">
        <v>121</v>
      </c>
      <c r="F33" s="273">
        <v>14508.6</v>
      </c>
      <c r="H33" s="37"/>
      <c r="I33" s="424"/>
      <c r="J33" s="419"/>
      <c r="K33" s="44"/>
      <c r="L33" s="44"/>
      <c r="M33" s="44"/>
      <c r="N33" s="45"/>
    </row>
    <row r="34" spans="1:14" ht="39" customHeight="1">
      <c r="A34" s="280" t="s">
        <v>432</v>
      </c>
      <c r="B34" s="270" t="s">
        <v>535</v>
      </c>
      <c r="C34" s="271" t="s">
        <v>59</v>
      </c>
      <c r="D34" s="271" t="s">
        <v>538</v>
      </c>
      <c r="E34" s="272" t="s">
        <v>122</v>
      </c>
      <c r="F34" s="273">
        <v>3661.9</v>
      </c>
      <c r="H34" s="11"/>
      <c r="I34" s="43"/>
      <c r="J34" s="64"/>
      <c r="K34" s="44"/>
      <c r="L34" s="44"/>
      <c r="M34" s="40"/>
      <c r="N34" s="45"/>
    </row>
    <row r="35" spans="1:14" ht="24.75" customHeight="1">
      <c r="A35" s="280" t="s">
        <v>433</v>
      </c>
      <c r="B35" s="270" t="s">
        <v>125</v>
      </c>
      <c r="C35" s="271" t="s">
        <v>59</v>
      </c>
      <c r="D35" s="271" t="s">
        <v>538</v>
      </c>
      <c r="E35" s="272" t="s">
        <v>123</v>
      </c>
      <c r="F35" s="273">
        <v>20</v>
      </c>
      <c r="H35" s="11"/>
      <c r="I35" s="43"/>
      <c r="J35" s="64"/>
      <c r="K35" s="44"/>
      <c r="L35" s="44"/>
      <c r="M35" s="40"/>
      <c r="N35" s="45"/>
    </row>
    <row r="36" spans="1:14" ht="63.75">
      <c r="A36" s="297" t="s">
        <v>62</v>
      </c>
      <c r="B36" s="266" t="s">
        <v>264</v>
      </c>
      <c r="C36" s="267" t="s">
        <v>59</v>
      </c>
      <c r="D36" s="267" t="s">
        <v>540</v>
      </c>
      <c r="E36" s="277"/>
      <c r="F36" s="278">
        <f>F37+F38</f>
        <v>1680.8</v>
      </c>
      <c r="H36" s="11"/>
      <c r="I36" s="47"/>
      <c r="J36" s="60"/>
      <c r="K36" s="40"/>
      <c r="L36" s="40"/>
      <c r="M36" s="40"/>
      <c r="N36" s="39"/>
    </row>
    <row r="37" spans="1:14" ht="78.75" customHeight="1">
      <c r="A37" s="280" t="s">
        <v>65</v>
      </c>
      <c r="B37" s="270" t="s">
        <v>151</v>
      </c>
      <c r="C37" s="271" t="s">
        <v>59</v>
      </c>
      <c r="D37" s="271" t="s">
        <v>540</v>
      </c>
      <c r="E37" s="279">
        <v>100</v>
      </c>
      <c r="F37" s="273">
        <v>1544</v>
      </c>
      <c r="H37" s="11"/>
      <c r="I37" s="47"/>
      <c r="J37" s="60"/>
      <c r="K37" s="44"/>
      <c r="L37" s="44"/>
      <c r="M37" s="40"/>
      <c r="N37" s="45"/>
    </row>
    <row r="38" spans="1:14" ht="25.5">
      <c r="A38" s="280" t="s">
        <v>476</v>
      </c>
      <c r="B38" s="270" t="s">
        <v>535</v>
      </c>
      <c r="C38" s="271" t="s">
        <v>59</v>
      </c>
      <c r="D38" s="271" t="s">
        <v>540</v>
      </c>
      <c r="E38" s="279">
        <v>200</v>
      </c>
      <c r="F38" s="280">
        <v>136.8</v>
      </c>
      <c r="H38" s="11"/>
      <c r="I38" s="47"/>
      <c r="J38" s="64"/>
      <c r="K38" s="2"/>
      <c r="L38" s="2"/>
      <c r="M38" s="2"/>
      <c r="N38" s="2"/>
    </row>
    <row r="39" spans="1:14" ht="15" customHeight="1">
      <c r="A39" s="297" t="s">
        <v>104</v>
      </c>
      <c r="B39" s="298" t="s">
        <v>127</v>
      </c>
      <c r="C39" s="294">
        <v>11</v>
      </c>
      <c r="D39" s="265"/>
      <c r="E39" s="265"/>
      <c r="F39" s="269">
        <v>70</v>
      </c>
      <c r="H39" s="11"/>
      <c r="I39" s="47"/>
      <c r="J39" s="51"/>
      <c r="K39" s="2"/>
      <c r="L39" s="2"/>
      <c r="M39" s="2"/>
      <c r="N39" s="2"/>
    </row>
    <row r="40" spans="1:14" ht="38.25">
      <c r="A40" s="302" t="s">
        <v>105</v>
      </c>
      <c r="B40" s="266" t="s">
        <v>544</v>
      </c>
      <c r="C40" s="267" t="s">
        <v>128</v>
      </c>
      <c r="D40" s="267" t="s">
        <v>547</v>
      </c>
      <c r="E40" s="272"/>
      <c r="F40" s="269">
        <v>70</v>
      </c>
      <c r="H40" s="11"/>
      <c r="I40" s="82"/>
      <c r="J40" s="51"/>
      <c r="N40" s="2"/>
    </row>
    <row r="41" spans="1:14" ht="19.5" customHeight="1">
      <c r="A41" s="303" t="s">
        <v>272</v>
      </c>
      <c r="B41" s="270" t="s">
        <v>125</v>
      </c>
      <c r="C41" s="271" t="s">
        <v>128</v>
      </c>
      <c r="D41" s="271" t="s">
        <v>547</v>
      </c>
      <c r="E41" s="272" t="s">
        <v>123</v>
      </c>
      <c r="F41" s="273">
        <v>70</v>
      </c>
      <c r="H41" s="11"/>
      <c r="I41" s="82"/>
      <c r="J41" s="64"/>
      <c r="N41" s="2"/>
    </row>
    <row r="42" spans="1:14" ht="29.25" customHeight="1">
      <c r="A42" s="265" t="s">
        <v>77</v>
      </c>
      <c r="B42" s="298" t="s">
        <v>61</v>
      </c>
      <c r="C42" s="294">
        <v>13</v>
      </c>
      <c r="D42" s="265"/>
      <c r="E42" s="264"/>
      <c r="F42" s="299">
        <f>F43+F45+F47</f>
        <v>62.5</v>
      </c>
      <c r="H42" s="11"/>
      <c r="I42" s="47"/>
      <c r="J42" s="60"/>
      <c r="K42" s="2"/>
      <c r="L42" s="2"/>
      <c r="M42" s="2"/>
      <c r="N42" s="2"/>
    </row>
    <row r="43" spans="1:14" ht="70.5" customHeight="1">
      <c r="A43" s="297" t="s">
        <v>441</v>
      </c>
      <c r="B43" s="266" t="s">
        <v>366</v>
      </c>
      <c r="C43" s="267" t="s">
        <v>78</v>
      </c>
      <c r="D43" s="267" t="s">
        <v>737</v>
      </c>
      <c r="E43" s="272"/>
      <c r="F43" s="269">
        <f>F44</f>
        <v>7.5</v>
      </c>
      <c r="H43" s="11"/>
      <c r="I43" s="47"/>
      <c r="J43" s="60"/>
      <c r="K43" s="2"/>
      <c r="L43" s="2"/>
      <c r="M43" s="2"/>
      <c r="N43" s="2"/>
    </row>
    <row r="44" spans="1:14" ht="25.5">
      <c r="A44" s="280" t="s">
        <v>273</v>
      </c>
      <c r="B44" s="270" t="s">
        <v>535</v>
      </c>
      <c r="C44" s="271" t="s">
        <v>78</v>
      </c>
      <c r="D44" s="267" t="s">
        <v>737</v>
      </c>
      <c r="E44" s="272" t="s">
        <v>122</v>
      </c>
      <c r="F44" s="273">
        <v>7.5</v>
      </c>
      <c r="H44" s="11"/>
      <c r="I44" s="47"/>
      <c r="J44" s="60"/>
      <c r="K44" s="2"/>
      <c r="L44" s="2"/>
      <c r="M44" s="2"/>
      <c r="N44" s="2"/>
    </row>
    <row r="45" spans="1:14" ht="45.75" customHeight="1">
      <c r="A45" s="294" t="s">
        <v>680</v>
      </c>
      <c r="B45" s="266" t="s">
        <v>549</v>
      </c>
      <c r="C45" s="267" t="s">
        <v>78</v>
      </c>
      <c r="D45" s="267" t="s">
        <v>706</v>
      </c>
      <c r="E45" s="268"/>
      <c r="F45" s="269">
        <f>F46</f>
        <v>5</v>
      </c>
      <c r="H45" s="11"/>
      <c r="I45" s="47"/>
      <c r="J45" s="64"/>
      <c r="K45" s="2"/>
      <c r="L45" s="2"/>
      <c r="M45" s="2"/>
      <c r="N45" s="2"/>
    </row>
    <row r="46" spans="1:14" ht="25.5">
      <c r="A46" s="295" t="s">
        <v>681</v>
      </c>
      <c r="B46" s="270" t="s">
        <v>535</v>
      </c>
      <c r="C46" s="271" t="s">
        <v>78</v>
      </c>
      <c r="D46" s="271" t="s">
        <v>706</v>
      </c>
      <c r="E46" s="272" t="s">
        <v>122</v>
      </c>
      <c r="F46" s="273">
        <v>5</v>
      </c>
      <c r="H46" s="11"/>
      <c r="I46" s="82"/>
      <c r="J46" s="51"/>
      <c r="M46" s="2"/>
      <c r="N46" s="2"/>
    </row>
    <row r="47" spans="1:14" ht="121.5" customHeight="1">
      <c r="A47" s="294" t="s">
        <v>682</v>
      </c>
      <c r="B47" s="266" t="s">
        <v>553</v>
      </c>
      <c r="C47" s="267" t="s">
        <v>78</v>
      </c>
      <c r="D47" s="267" t="s">
        <v>554</v>
      </c>
      <c r="E47" s="268"/>
      <c r="F47" s="269">
        <f>F48</f>
        <v>50</v>
      </c>
      <c r="H47" s="11"/>
      <c r="I47" s="82"/>
      <c r="J47" s="60"/>
      <c r="M47" s="2"/>
      <c r="N47" s="2"/>
    </row>
    <row r="48" spans="1:14" ht="38.25" customHeight="1">
      <c r="A48" s="295" t="s">
        <v>683</v>
      </c>
      <c r="B48" s="270" t="s">
        <v>535</v>
      </c>
      <c r="C48" s="271" t="s">
        <v>78</v>
      </c>
      <c r="D48" s="271" t="s">
        <v>554</v>
      </c>
      <c r="E48" s="272" t="s">
        <v>122</v>
      </c>
      <c r="F48" s="273">
        <v>50</v>
      </c>
      <c r="H48" s="11"/>
      <c r="I48" s="82"/>
      <c r="J48" s="60"/>
      <c r="K48" s="2"/>
      <c r="L48" s="2"/>
      <c r="M48" s="2"/>
      <c r="N48" s="2"/>
    </row>
    <row r="49" spans="1:14" ht="33" customHeight="1">
      <c r="A49" s="265" t="s">
        <v>26</v>
      </c>
      <c r="B49" s="298" t="s">
        <v>55</v>
      </c>
      <c r="C49" s="294" t="s">
        <v>444</v>
      </c>
      <c r="D49" s="264"/>
      <c r="E49" s="264"/>
      <c r="F49" s="299">
        <f>F50</f>
        <v>20</v>
      </c>
      <c r="H49" s="11"/>
      <c r="I49" s="82"/>
      <c r="J49" s="64"/>
      <c r="K49" s="2"/>
      <c r="L49" s="2"/>
      <c r="M49" s="2"/>
      <c r="N49" s="2"/>
    </row>
    <row r="50" spans="1:14" ht="57" customHeight="1">
      <c r="A50" s="294" t="s">
        <v>36</v>
      </c>
      <c r="B50" s="298" t="s">
        <v>79</v>
      </c>
      <c r="C50" s="294" t="s">
        <v>447</v>
      </c>
      <c r="D50" s="265"/>
      <c r="E50" s="281"/>
      <c r="F50" s="269">
        <f>F51</f>
        <v>20</v>
      </c>
      <c r="H50" s="11"/>
      <c r="I50" s="43"/>
      <c r="J50" s="60"/>
      <c r="K50" s="44"/>
      <c r="L50" s="40"/>
      <c r="M50" s="40"/>
      <c r="N50" s="46"/>
    </row>
    <row r="51" spans="1:14" ht="112.5" customHeight="1">
      <c r="A51" s="294" t="s">
        <v>117</v>
      </c>
      <c r="B51" s="282" t="s">
        <v>555</v>
      </c>
      <c r="C51" s="267" t="s">
        <v>54</v>
      </c>
      <c r="D51" s="267" t="s">
        <v>556</v>
      </c>
      <c r="E51" s="283"/>
      <c r="F51" s="269">
        <f>F52</f>
        <v>20</v>
      </c>
      <c r="H51" s="11"/>
      <c r="I51" s="43"/>
      <c r="J51" s="64"/>
      <c r="K51" s="44"/>
      <c r="L51" s="40"/>
      <c r="M51" s="40"/>
      <c r="N51" s="46"/>
    </row>
    <row r="52" spans="1:14" ht="39.75" customHeight="1">
      <c r="A52" s="295" t="s">
        <v>422</v>
      </c>
      <c r="B52" s="270" t="s">
        <v>535</v>
      </c>
      <c r="C52" s="271" t="s">
        <v>54</v>
      </c>
      <c r="D52" s="271" t="s">
        <v>556</v>
      </c>
      <c r="E52" s="272" t="s">
        <v>122</v>
      </c>
      <c r="F52" s="273">
        <v>20</v>
      </c>
      <c r="H52" s="11"/>
      <c r="I52" s="82"/>
      <c r="J52" s="51"/>
      <c r="K52" s="2"/>
      <c r="L52" s="2"/>
      <c r="M52" s="2"/>
      <c r="N52" s="2"/>
    </row>
    <row r="53" spans="1:14" ht="23.25" customHeight="1">
      <c r="A53" s="294" t="s">
        <v>27</v>
      </c>
      <c r="B53" s="298" t="s">
        <v>102</v>
      </c>
      <c r="C53" s="294" t="s">
        <v>445</v>
      </c>
      <c r="D53" s="264"/>
      <c r="E53" s="264"/>
      <c r="F53" s="299">
        <f>F54+F57</f>
        <v>488.1</v>
      </c>
      <c r="H53" s="11"/>
      <c r="I53" s="82"/>
      <c r="J53" s="51"/>
      <c r="K53" s="2"/>
      <c r="L53" s="2"/>
      <c r="M53" s="2"/>
      <c r="N53" s="2"/>
    </row>
    <row r="54" spans="1:14" ht="24" customHeight="1">
      <c r="A54" s="265" t="s">
        <v>45</v>
      </c>
      <c r="B54" s="298" t="s">
        <v>106</v>
      </c>
      <c r="C54" s="294" t="s">
        <v>442</v>
      </c>
      <c r="D54" s="264"/>
      <c r="E54" s="264"/>
      <c r="F54" s="299">
        <f>F55</f>
        <v>470.1</v>
      </c>
      <c r="H54" s="11"/>
      <c r="I54" s="82"/>
      <c r="J54" s="69"/>
      <c r="K54" s="2"/>
      <c r="L54" s="2"/>
      <c r="M54" s="2"/>
      <c r="N54" s="2"/>
    </row>
    <row r="55" spans="1:14" ht="64.5" customHeight="1">
      <c r="A55" s="265" t="s">
        <v>89</v>
      </c>
      <c r="B55" s="266" t="s">
        <v>561</v>
      </c>
      <c r="C55" s="267" t="s">
        <v>103</v>
      </c>
      <c r="D55" s="267" t="s">
        <v>562</v>
      </c>
      <c r="E55" s="272"/>
      <c r="F55" s="314">
        <f>F56</f>
        <v>470.1</v>
      </c>
      <c r="H55" s="11"/>
      <c r="I55" s="82"/>
      <c r="J55" s="70"/>
      <c r="K55" s="2"/>
      <c r="L55" s="2"/>
      <c r="M55" s="2"/>
      <c r="N55" s="2"/>
    </row>
    <row r="56" spans="1:14" ht="26.25" customHeight="1">
      <c r="A56" s="280" t="s">
        <v>172</v>
      </c>
      <c r="B56" s="270" t="s">
        <v>365</v>
      </c>
      <c r="C56" s="271" t="s">
        <v>103</v>
      </c>
      <c r="D56" s="271" t="s">
        <v>562</v>
      </c>
      <c r="E56" s="272" t="s">
        <v>122</v>
      </c>
      <c r="F56" s="280">
        <v>470.1</v>
      </c>
      <c r="H56" s="11"/>
      <c r="I56" s="82"/>
      <c r="J56" s="51"/>
      <c r="K56" s="2"/>
      <c r="L56" s="2"/>
      <c r="M56" s="2"/>
      <c r="N56" s="2"/>
    </row>
    <row r="57" spans="1:14" ht="32.25" customHeight="1">
      <c r="A57" s="265" t="s">
        <v>434</v>
      </c>
      <c r="B57" s="298" t="s">
        <v>435</v>
      </c>
      <c r="C57" s="294">
        <v>12</v>
      </c>
      <c r="D57" s="264"/>
      <c r="E57" s="264"/>
      <c r="F57" s="269">
        <f>F58</f>
        <v>18</v>
      </c>
      <c r="H57" s="11"/>
      <c r="I57" s="82"/>
      <c r="J57" s="60"/>
      <c r="K57" s="2"/>
      <c r="L57" s="2"/>
      <c r="M57" s="2"/>
      <c r="N57" s="2"/>
    </row>
    <row r="58" spans="1:14" ht="78" customHeight="1">
      <c r="A58" s="265" t="s">
        <v>436</v>
      </c>
      <c r="B58" s="266" t="s">
        <v>566</v>
      </c>
      <c r="C58" s="267" t="s">
        <v>448</v>
      </c>
      <c r="D58" s="221" t="s">
        <v>708</v>
      </c>
      <c r="E58" s="272"/>
      <c r="F58" s="269">
        <f>F59</f>
        <v>18</v>
      </c>
      <c r="H58" s="11"/>
      <c r="I58" s="82"/>
      <c r="J58" s="60"/>
      <c r="K58" s="2"/>
      <c r="L58" s="2"/>
      <c r="M58" s="2"/>
      <c r="N58" s="2"/>
    </row>
    <row r="59" spans="1:14" ht="37.5" customHeight="1">
      <c r="A59" s="280" t="s">
        <v>437</v>
      </c>
      <c r="B59" s="270" t="s">
        <v>365</v>
      </c>
      <c r="C59" s="271" t="s">
        <v>448</v>
      </c>
      <c r="D59" s="219" t="s">
        <v>708</v>
      </c>
      <c r="E59" s="272" t="s">
        <v>122</v>
      </c>
      <c r="F59" s="273">
        <v>18</v>
      </c>
      <c r="H59" s="11"/>
      <c r="I59" s="82"/>
      <c r="J59" s="64"/>
      <c r="K59" s="2"/>
      <c r="L59" s="2"/>
      <c r="M59" s="2"/>
      <c r="N59" s="2"/>
    </row>
    <row r="60" spans="1:14" ht="26.25" customHeight="1">
      <c r="A60" s="265" t="s">
        <v>32</v>
      </c>
      <c r="B60" s="298" t="s">
        <v>118</v>
      </c>
      <c r="C60" s="294" t="s">
        <v>449</v>
      </c>
      <c r="D60" s="264"/>
      <c r="E60" s="264"/>
      <c r="F60" s="299">
        <f>F62+F75</f>
        <v>13254.099999999999</v>
      </c>
      <c r="H60" s="11"/>
      <c r="I60" s="82"/>
      <c r="J60" s="60"/>
      <c r="K60" s="2"/>
      <c r="L60" s="2"/>
      <c r="M60" s="2"/>
      <c r="N60" s="2"/>
    </row>
    <row r="61" spans="1:14" ht="21" customHeight="1">
      <c r="A61" s="265" t="s">
        <v>46</v>
      </c>
      <c r="B61" s="298" t="s">
        <v>7</v>
      </c>
      <c r="C61" s="294" t="s">
        <v>444</v>
      </c>
      <c r="D61" s="281"/>
      <c r="E61" s="284"/>
      <c r="F61" s="269">
        <f>F62+F75</f>
        <v>13254.099999999999</v>
      </c>
      <c r="H61" s="11"/>
      <c r="I61" s="82"/>
      <c r="J61" s="64"/>
      <c r="K61" s="2"/>
      <c r="L61" s="2"/>
      <c r="M61" s="2"/>
      <c r="N61" s="2"/>
    </row>
    <row r="62" spans="1:14" ht="38.25">
      <c r="A62" s="265" t="s">
        <v>51</v>
      </c>
      <c r="B62" s="266" t="s">
        <v>570</v>
      </c>
      <c r="C62" s="267" t="s">
        <v>6</v>
      </c>
      <c r="D62" s="267" t="s">
        <v>571</v>
      </c>
      <c r="E62" s="277"/>
      <c r="F62" s="269">
        <f>F63+F65+F67+F69+F71+F73</f>
        <v>10873.099999999999</v>
      </c>
      <c r="H62" s="11"/>
      <c r="I62" s="82"/>
      <c r="J62" s="60"/>
      <c r="K62" s="2"/>
      <c r="L62" s="2"/>
      <c r="M62" s="2"/>
      <c r="N62" s="2"/>
    </row>
    <row r="63" spans="1:14" ht="63.75">
      <c r="A63" s="297" t="s">
        <v>101</v>
      </c>
      <c r="B63" s="266" t="s">
        <v>572</v>
      </c>
      <c r="C63" s="267" t="s">
        <v>6</v>
      </c>
      <c r="D63" s="267" t="s">
        <v>573</v>
      </c>
      <c r="E63" s="277"/>
      <c r="F63" s="269">
        <f>F64</f>
        <v>8269.3</v>
      </c>
      <c r="H63" s="11"/>
      <c r="I63" s="82"/>
      <c r="J63" s="64"/>
      <c r="K63" s="2"/>
      <c r="L63" s="2"/>
      <c r="M63" s="2"/>
      <c r="N63" s="2"/>
    </row>
    <row r="64" spans="1:14" ht="25.5">
      <c r="A64" s="280" t="s">
        <v>684</v>
      </c>
      <c r="B64" s="270" t="s">
        <v>535</v>
      </c>
      <c r="C64" s="271" t="s">
        <v>6</v>
      </c>
      <c r="D64" s="271" t="s">
        <v>573</v>
      </c>
      <c r="E64" s="279">
        <v>200</v>
      </c>
      <c r="F64" s="269">
        <v>8269.3</v>
      </c>
      <c r="H64" s="11"/>
      <c r="I64" s="82"/>
      <c r="J64" s="64"/>
      <c r="K64" s="2"/>
      <c r="L64" s="2"/>
      <c r="M64" s="2"/>
      <c r="N64" s="2"/>
    </row>
    <row r="65" spans="1:14" ht="51">
      <c r="A65" s="280" t="s">
        <v>685</v>
      </c>
      <c r="B65" s="266" t="s">
        <v>674</v>
      </c>
      <c r="C65" s="267" t="s">
        <v>6</v>
      </c>
      <c r="D65" s="267" t="s">
        <v>574</v>
      </c>
      <c r="E65" s="285"/>
      <c r="F65" s="269">
        <f>F66</f>
        <v>91.1</v>
      </c>
      <c r="H65" s="11"/>
      <c r="I65" s="82"/>
      <c r="J65" s="64"/>
      <c r="K65" s="2"/>
      <c r="L65" s="2"/>
      <c r="M65" s="2"/>
      <c r="N65" s="2"/>
    </row>
    <row r="66" spans="1:14" ht="35.25" customHeight="1">
      <c r="A66" s="280" t="s">
        <v>686</v>
      </c>
      <c r="B66" s="270" t="s">
        <v>535</v>
      </c>
      <c r="C66" s="271" t="s">
        <v>6</v>
      </c>
      <c r="D66" s="271" t="s">
        <v>574</v>
      </c>
      <c r="E66" s="279">
        <v>200</v>
      </c>
      <c r="F66" s="269">
        <v>91.1</v>
      </c>
      <c r="H66" s="11"/>
      <c r="I66" s="82"/>
      <c r="J66" s="64"/>
      <c r="K66" s="2"/>
      <c r="L66" s="2"/>
      <c r="M66" s="2"/>
      <c r="N66" s="2"/>
    </row>
    <row r="67" spans="1:14" ht="84" customHeight="1">
      <c r="A67" s="280" t="s">
        <v>689</v>
      </c>
      <c r="B67" s="266" t="s">
        <v>576</v>
      </c>
      <c r="C67" s="267" t="s">
        <v>6</v>
      </c>
      <c r="D67" s="267" t="s">
        <v>575</v>
      </c>
      <c r="E67" s="285"/>
      <c r="F67" s="269">
        <f>F68</f>
        <v>60.5</v>
      </c>
      <c r="H67" s="11"/>
      <c r="I67" s="82"/>
      <c r="J67" s="64"/>
      <c r="K67" s="2"/>
      <c r="L67" s="2"/>
      <c r="M67" s="2"/>
      <c r="N67" s="2"/>
    </row>
    <row r="68" spans="1:14" ht="25.5">
      <c r="A68" s="280" t="s">
        <v>687</v>
      </c>
      <c r="B68" s="270" t="s">
        <v>535</v>
      </c>
      <c r="C68" s="271" t="s">
        <v>6</v>
      </c>
      <c r="D68" s="271" t="s">
        <v>575</v>
      </c>
      <c r="E68" s="279">
        <v>200</v>
      </c>
      <c r="F68" s="273">
        <v>60.5</v>
      </c>
      <c r="H68" s="11"/>
      <c r="I68" s="82"/>
      <c r="J68" s="64"/>
      <c r="K68" s="2"/>
      <c r="L68" s="2"/>
      <c r="M68" s="2"/>
      <c r="N68" s="2"/>
    </row>
    <row r="69" spans="1:14" ht="67.5" customHeight="1">
      <c r="A69" s="280" t="s">
        <v>693</v>
      </c>
      <c r="B69" s="266" t="s">
        <v>675</v>
      </c>
      <c r="C69" s="267" t="s">
        <v>6</v>
      </c>
      <c r="D69" s="267" t="s">
        <v>577</v>
      </c>
      <c r="E69" s="285"/>
      <c r="F69" s="269">
        <f>F70</f>
        <v>1148</v>
      </c>
      <c r="H69" s="11"/>
      <c r="I69" s="82"/>
      <c r="J69" s="64"/>
      <c r="K69" s="2"/>
      <c r="L69" s="2"/>
      <c r="M69" s="2"/>
      <c r="N69" s="2"/>
    </row>
    <row r="70" spans="1:14" ht="25.5">
      <c r="A70" s="280" t="s">
        <v>688</v>
      </c>
      <c r="B70" s="270" t="s">
        <v>535</v>
      </c>
      <c r="C70" s="271" t="s">
        <v>6</v>
      </c>
      <c r="D70" s="271" t="s">
        <v>577</v>
      </c>
      <c r="E70" s="279">
        <v>200</v>
      </c>
      <c r="F70" s="273">
        <v>1148</v>
      </c>
      <c r="H70" s="11"/>
      <c r="I70" s="82"/>
      <c r="J70" s="64"/>
      <c r="K70" s="2"/>
      <c r="L70" s="2"/>
      <c r="M70" s="2"/>
      <c r="N70" s="2"/>
    </row>
    <row r="71" spans="1:14" ht="49.5" customHeight="1">
      <c r="A71" s="280"/>
      <c r="B71" s="266" t="s">
        <v>579</v>
      </c>
      <c r="C71" s="267" t="s">
        <v>6</v>
      </c>
      <c r="D71" s="267" t="s">
        <v>578</v>
      </c>
      <c r="E71" s="285"/>
      <c r="F71" s="269">
        <f>F72</f>
        <v>113.8</v>
      </c>
      <c r="H71" s="11"/>
      <c r="I71" s="82"/>
      <c r="J71" s="64"/>
      <c r="K71" s="2"/>
      <c r="L71" s="2"/>
      <c r="M71" s="2"/>
      <c r="N71" s="2"/>
    </row>
    <row r="72" spans="1:14" ht="25.5">
      <c r="A72" s="280" t="s">
        <v>690</v>
      </c>
      <c r="B72" s="270" t="s">
        <v>535</v>
      </c>
      <c r="C72" s="271" t="s">
        <v>6</v>
      </c>
      <c r="D72" s="271" t="s">
        <v>578</v>
      </c>
      <c r="E72" s="279">
        <v>200</v>
      </c>
      <c r="F72" s="273">
        <v>113.8</v>
      </c>
      <c r="H72" s="11"/>
      <c r="I72" s="82"/>
      <c r="J72" s="64"/>
      <c r="K72" s="2"/>
      <c r="L72" s="2"/>
      <c r="M72" s="2"/>
      <c r="N72" s="2"/>
    </row>
    <row r="73" spans="1:14" ht="51">
      <c r="A73" s="280"/>
      <c r="B73" s="266" t="s">
        <v>581</v>
      </c>
      <c r="C73" s="267" t="s">
        <v>6</v>
      </c>
      <c r="D73" s="267" t="s">
        <v>580</v>
      </c>
      <c r="E73" s="285"/>
      <c r="F73" s="269">
        <f>F74</f>
        <v>1190.4</v>
      </c>
      <c r="H73" s="11"/>
      <c r="I73" s="82"/>
      <c r="J73" s="64"/>
      <c r="K73" s="2"/>
      <c r="L73" s="2"/>
      <c r="M73" s="2"/>
      <c r="N73" s="2"/>
    </row>
    <row r="74" spans="1:14" ht="35.25" customHeight="1">
      <c r="A74" s="280" t="s">
        <v>691</v>
      </c>
      <c r="B74" s="270" t="s">
        <v>535</v>
      </c>
      <c r="C74" s="271" t="s">
        <v>6</v>
      </c>
      <c r="D74" s="271" t="s">
        <v>580</v>
      </c>
      <c r="E74" s="279">
        <v>200</v>
      </c>
      <c r="F74" s="273">
        <f>262+928.4</f>
        <v>1190.4</v>
      </c>
      <c r="H74" s="11"/>
      <c r="I74" s="82"/>
      <c r="J74" s="64"/>
      <c r="K74" s="2"/>
      <c r="L74" s="2"/>
      <c r="M74" s="2"/>
      <c r="N74" s="2"/>
    </row>
    <row r="75" spans="1:14" ht="55.5" customHeight="1">
      <c r="A75" s="304" t="s">
        <v>50</v>
      </c>
      <c r="B75" s="266" t="s">
        <v>582</v>
      </c>
      <c r="C75" s="267" t="s">
        <v>6</v>
      </c>
      <c r="D75" s="286" t="s">
        <v>583</v>
      </c>
      <c r="E75" s="283"/>
      <c r="F75" s="269">
        <f>F76+F78+F80+F82</f>
        <v>2381</v>
      </c>
      <c r="H75" s="11"/>
      <c r="I75" s="82"/>
      <c r="J75" s="64"/>
      <c r="K75" s="2"/>
      <c r="L75" s="2"/>
      <c r="M75" s="2"/>
      <c r="N75" s="2"/>
    </row>
    <row r="76" spans="1:14" ht="51">
      <c r="A76" s="280" t="s">
        <v>692</v>
      </c>
      <c r="B76" s="266" t="s">
        <v>676</v>
      </c>
      <c r="C76" s="267" t="s">
        <v>6</v>
      </c>
      <c r="D76" s="286" t="s">
        <v>584</v>
      </c>
      <c r="E76" s="283"/>
      <c r="F76" s="269">
        <f>F77</f>
        <v>1222.1</v>
      </c>
      <c r="H76" s="11"/>
      <c r="I76" s="82"/>
      <c r="J76" s="64"/>
      <c r="K76" s="2"/>
      <c r="L76" s="2"/>
      <c r="M76" s="2"/>
      <c r="N76" s="2"/>
    </row>
    <row r="77" spans="1:14" ht="25.5">
      <c r="A77" s="280" t="s">
        <v>694</v>
      </c>
      <c r="B77" s="270" t="s">
        <v>535</v>
      </c>
      <c r="C77" s="271" t="s">
        <v>6</v>
      </c>
      <c r="D77" s="287" t="s">
        <v>584</v>
      </c>
      <c r="E77" s="279">
        <v>200</v>
      </c>
      <c r="F77" s="273">
        <v>1222.1</v>
      </c>
      <c r="H77" s="11"/>
      <c r="I77" s="82"/>
      <c r="J77" s="64"/>
      <c r="K77" s="2"/>
      <c r="L77" s="2"/>
      <c r="M77" s="2"/>
      <c r="N77" s="2"/>
    </row>
    <row r="78" spans="1:14" ht="38.25">
      <c r="A78" s="280" t="s">
        <v>695</v>
      </c>
      <c r="B78" s="266" t="s">
        <v>586</v>
      </c>
      <c r="C78" s="267" t="s">
        <v>6</v>
      </c>
      <c r="D78" s="286" t="s">
        <v>585</v>
      </c>
      <c r="E78" s="283"/>
      <c r="F78" s="269">
        <f>F79</f>
        <v>232.5</v>
      </c>
      <c r="H78" s="11"/>
      <c r="I78" s="82"/>
      <c r="J78" s="64"/>
      <c r="K78" s="2"/>
      <c r="L78" s="2"/>
      <c r="M78" s="2"/>
      <c r="N78" s="2"/>
    </row>
    <row r="79" spans="1:14" ht="25.5">
      <c r="A79" s="280" t="s">
        <v>696</v>
      </c>
      <c r="B79" s="270" t="s">
        <v>535</v>
      </c>
      <c r="C79" s="271" t="s">
        <v>6</v>
      </c>
      <c r="D79" s="287" t="s">
        <v>585</v>
      </c>
      <c r="E79" s="279">
        <v>200</v>
      </c>
      <c r="F79" s="273">
        <v>232.5</v>
      </c>
      <c r="H79" s="11"/>
      <c r="I79" s="82"/>
      <c r="J79" s="64"/>
      <c r="K79" s="2"/>
      <c r="L79" s="2"/>
      <c r="M79" s="2"/>
      <c r="N79" s="2"/>
    </row>
    <row r="80" spans="1:14" ht="76.5">
      <c r="A80" s="280" t="s">
        <v>697</v>
      </c>
      <c r="B80" s="266" t="s">
        <v>590</v>
      </c>
      <c r="C80" s="267" t="s">
        <v>6</v>
      </c>
      <c r="D80" s="286" t="s">
        <v>589</v>
      </c>
      <c r="E80" s="283"/>
      <c r="F80" s="269">
        <f>F81</f>
        <v>186.8</v>
      </c>
      <c r="H80" s="11"/>
      <c r="I80" s="82"/>
      <c r="J80" s="64"/>
      <c r="K80" s="2"/>
      <c r="L80" s="2"/>
      <c r="M80" s="2"/>
      <c r="N80" s="2"/>
    </row>
    <row r="81" spans="1:14" ht="25.5">
      <c r="A81" s="280" t="s">
        <v>698</v>
      </c>
      <c r="B81" s="270" t="s">
        <v>535</v>
      </c>
      <c r="C81" s="271" t="s">
        <v>6</v>
      </c>
      <c r="D81" s="287" t="s">
        <v>589</v>
      </c>
      <c r="E81" s="279">
        <v>200</v>
      </c>
      <c r="F81" s="273">
        <v>186.8</v>
      </c>
      <c r="H81" s="11"/>
      <c r="I81" s="82"/>
      <c r="J81" s="64"/>
      <c r="K81" s="2"/>
      <c r="L81" s="2"/>
      <c r="M81" s="2"/>
      <c r="N81" s="2"/>
    </row>
    <row r="82" spans="1:14" ht="51">
      <c r="A82" s="280" t="s">
        <v>699</v>
      </c>
      <c r="B82" s="266" t="s">
        <v>677</v>
      </c>
      <c r="C82" s="267" t="s">
        <v>6</v>
      </c>
      <c r="D82" s="286" t="s">
        <v>591</v>
      </c>
      <c r="E82" s="283"/>
      <c r="F82" s="269">
        <f>F83</f>
        <v>739.6</v>
      </c>
      <c r="H82" s="11"/>
      <c r="I82" s="82"/>
      <c r="J82" s="64"/>
      <c r="K82" s="2"/>
      <c r="L82" s="2"/>
      <c r="M82" s="2"/>
      <c r="N82" s="2"/>
    </row>
    <row r="83" spans="1:14" ht="25.5">
      <c r="A83" s="280" t="s">
        <v>700</v>
      </c>
      <c r="B83" s="270" t="s">
        <v>535</v>
      </c>
      <c r="C83" s="271" t="s">
        <v>6</v>
      </c>
      <c r="D83" s="287" t="s">
        <v>591</v>
      </c>
      <c r="E83" s="279">
        <v>200</v>
      </c>
      <c r="F83" s="273">
        <v>739.6</v>
      </c>
      <c r="H83" s="11"/>
      <c r="I83" s="82"/>
      <c r="J83" s="64"/>
      <c r="K83" s="2"/>
      <c r="L83" s="2"/>
      <c r="M83" s="2"/>
      <c r="N83" s="2"/>
    </row>
    <row r="84" spans="1:14" ht="23.25" customHeight="1">
      <c r="A84" s="265" t="s">
        <v>33</v>
      </c>
      <c r="B84" s="298" t="s">
        <v>134</v>
      </c>
      <c r="C84" s="294" t="s">
        <v>450</v>
      </c>
      <c r="D84" s="297"/>
      <c r="E84" s="265"/>
      <c r="F84" s="269">
        <f>F85</f>
        <v>53</v>
      </c>
      <c r="H84" s="11"/>
      <c r="I84" s="47"/>
      <c r="J84" s="60"/>
      <c r="K84" s="2"/>
      <c r="L84" s="2"/>
      <c r="M84" s="2"/>
      <c r="N84" s="2"/>
    </row>
    <row r="85" spans="1:14" ht="30" customHeight="1">
      <c r="A85" s="265" t="s">
        <v>47</v>
      </c>
      <c r="B85" s="298" t="s">
        <v>136</v>
      </c>
      <c r="C85" s="294" t="s">
        <v>449</v>
      </c>
      <c r="D85" s="297"/>
      <c r="E85" s="265"/>
      <c r="F85" s="269">
        <f>F86</f>
        <v>53</v>
      </c>
      <c r="H85" s="11"/>
      <c r="I85" s="48"/>
      <c r="J85" s="60"/>
      <c r="K85" s="2"/>
      <c r="L85" s="2"/>
      <c r="M85" s="2"/>
      <c r="N85" s="2"/>
    </row>
    <row r="86" spans="1:14" ht="63.75">
      <c r="A86" s="265" t="s">
        <v>22</v>
      </c>
      <c r="B86" s="266" t="s">
        <v>613</v>
      </c>
      <c r="C86" s="267" t="s">
        <v>137</v>
      </c>
      <c r="D86" s="286" t="s">
        <v>709</v>
      </c>
      <c r="E86" s="288"/>
      <c r="F86" s="269">
        <f>F87</f>
        <v>53</v>
      </c>
      <c r="H86" s="11"/>
      <c r="I86" s="47"/>
      <c r="J86" s="60"/>
      <c r="K86" s="2"/>
      <c r="L86" s="2"/>
      <c r="M86" s="2"/>
      <c r="N86" s="2"/>
    </row>
    <row r="87" spans="1:14" ht="25.5">
      <c r="A87" s="280" t="s">
        <v>173</v>
      </c>
      <c r="B87" s="270" t="s">
        <v>535</v>
      </c>
      <c r="C87" s="271" t="s">
        <v>137</v>
      </c>
      <c r="D87" s="287" t="s">
        <v>709</v>
      </c>
      <c r="E87" s="272" t="s">
        <v>122</v>
      </c>
      <c r="F87" s="273">
        <v>53</v>
      </c>
      <c r="H87" s="11"/>
      <c r="I87" s="80"/>
      <c r="J87" s="64"/>
      <c r="K87" s="2"/>
      <c r="L87" s="2"/>
      <c r="M87" s="2"/>
      <c r="N87" s="2"/>
    </row>
    <row r="88" spans="1:14" ht="18.75" customHeight="1">
      <c r="A88" s="265" t="s">
        <v>28</v>
      </c>
      <c r="B88" s="298" t="s">
        <v>30</v>
      </c>
      <c r="C88" s="294" t="s">
        <v>446</v>
      </c>
      <c r="D88" s="265"/>
      <c r="E88" s="265"/>
      <c r="F88" s="269">
        <f>F89+F92+F95</f>
        <v>1081.4</v>
      </c>
      <c r="H88" s="11"/>
      <c r="I88" s="47"/>
      <c r="J88" s="60"/>
      <c r="K88" s="2"/>
      <c r="L88" s="2"/>
      <c r="M88" s="2"/>
      <c r="N88" s="2"/>
    </row>
    <row r="89" spans="1:14" ht="44.25" customHeight="1">
      <c r="A89" s="265" t="s">
        <v>48</v>
      </c>
      <c r="B89" s="298" t="s">
        <v>108</v>
      </c>
      <c r="C89" s="294" t="s">
        <v>449</v>
      </c>
      <c r="D89" s="265"/>
      <c r="E89" s="264"/>
      <c r="F89" s="269">
        <f>F90</f>
        <v>252.4</v>
      </c>
      <c r="H89" s="11"/>
      <c r="I89" s="47"/>
      <c r="J89" s="60"/>
      <c r="K89" s="2"/>
      <c r="L89" s="2"/>
      <c r="M89" s="2"/>
      <c r="N89" s="2"/>
    </row>
    <row r="90" spans="1:14" ht="94.5" customHeight="1">
      <c r="A90" s="265" t="s">
        <v>49</v>
      </c>
      <c r="B90" s="289" t="s">
        <v>265</v>
      </c>
      <c r="C90" s="267" t="s">
        <v>107</v>
      </c>
      <c r="D90" s="267" t="s">
        <v>614</v>
      </c>
      <c r="E90" s="272"/>
      <c r="F90" s="269">
        <f>F91</f>
        <v>252.4</v>
      </c>
      <c r="H90" s="11"/>
      <c r="I90" s="47"/>
      <c r="J90" s="64"/>
      <c r="K90" s="2"/>
      <c r="L90" s="2"/>
      <c r="M90" s="2"/>
      <c r="N90" s="2"/>
    </row>
    <row r="91" spans="1:14" ht="25.5">
      <c r="A91" s="264" t="s">
        <v>174</v>
      </c>
      <c r="B91" s="270" t="s">
        <v>535</v>
      </c>
      <c r="C91" s="271" t="s">
        <v>107</v>
      </c>
      <c r="D91" s="271" t="s">
        <v>614</v>
      </c>
      <c r="E91" s="272" t="s">
        <v>122</v>
      </c>
      <c r="F91" s="273">
        <v>252.4</v>
      </c>
      <c r="H91" s="11"/>
      <c r="I91" s="47"/>
      <c r="J91" s="64"/>
      <c r="K91" s="2"/>
      <c r="L91" s="2"/>
      <c r="M91" s="2"/>
      <c r="N91" s="2"/>
    </row>
    <row r="92" spans="1:14" ht="18.75" customHeight="1">
      <c r="A92" s="265" t="s">
        <v>175</v>
      </c>
      <c r="B92" s="298" t="s">
        <v>291</v>
      </c>
      <c r="C92" s="294" t="s">
        <v>446</v>
      </c>
      <c r="D92" s="265"/>
      <c r="E92" s="264"/>
      <c r="F92" s="269">
        <f>F93</f>
        <v>600</v>
      </c>
      <c r="H92" s="11"/>
      <c r="I92" s="47"/>
      <c r="J92" s="64"/>
      <c r="K92" s="2"/>
      <c r="L92" s="2"/>
      <c r="M92" s="2"/>
      <c r="N92" s="2"/>
    </row>
    <row r="93" spans="1:14" ht="40.5" customHeight="1">
      <c r="A93" s="265" t="s">
        <v>176</v>
      </c>
      <c r="B93" s="266" t="s">
        <v>615</v>
      </c>
      <c r="C93" s="267" t="s">
        <v>57</v>
      </c>
      <c r="D93" s="267" t="s">
        <v>616</v>
      </c>
      <c r="E93" s="272"/>
      <c r="F93" s="269">
        <f>F94</f>
        <v>600</v>
      </c>
      <c r="H93" s="11"/>
      <c r="I93" s="47"/>
      <c r="J93" s="60"/>
      <c r="K93" s="2"/>
      <c r="L93" s="2"/>
      <c r="M93" s="2"/>
      <c r="N93" s="2"/>
    </row>
    <row r="94" spans="1:14" ht="25.5">
      <c r="A94" s="264" t="s">
        <v>177</v>
      </c>
      <c r="B94" s="270" t="s">
        <v>535</v>
      </c>
      <c r="C94" s="271" t="s">
        <v>57</v>
      </c>
      <c r="D94" s="271" t="s">
        <v>616</v>
      </c>
      <c r="E94" s="272" t="s">
        <v>122</v>
      </c>
      <c r="F94" s="273">
        <v>600</v>
      </c>
      <c r="H94" s="11"/>
      <c r="I94" s="47"/>
      <c r="J94" s="64"/>
      <c r="K94" s="2"/>
      <c r="L94" s="2"/>
      <c r="M94" s="2"/>
      <c r="N94" s="2"/>
    </row>
    <row r="95" spans="1:14" ht="25.5" customHeight="1">
      <c r="A95" s="265" t="s">
        <v>297</v>
      </c>
      <c r="B95" s="298" t="s">
        <v>292</v>
      </c>
      <c r="C95" s="294" t="s">
        <v>447</v>
      </c>
      <c r="D95" s="264"/>
      <c r="E95" s="264"/>
      <c r="F95" s="269">
        <f>F96+F98+F100+F102</f>
        <v>229</v>
      </c>
      <c r="H95" s="11"/>
      <c r="I95" s="47"/>
      <c r="J95" s="60"/>
      <c r="K95" s="2"/>
      <c r="L95" s="2"/>
      <c r="M95" s="2"/>
      <c r="N95" s="2"/>
    </row>
    <row r="96" spans="1:14" ht="94.5" customHeight="1">
      <c r="A96" s="265" t="s">
        <v>298</v>
      </c>
      <c r="B96" s="266" t="s">
        <v>618</v>
      </c>
      <c r="C96" s="267" t="s">
        <v>293</v>
      </c>
      <c r="D96" s="267" t="s">
        <v>617</v>
      </c>
      <c r="E96" s="268"/>
      <c r="F96" s="269">
        <f>F97</f>
        <v>153</v>
      </c>
      <c r="H96" s="11"/>
      <c r="I96" s="47"/>
      <c r="J96" s="64"/>
      <c r="K96" s="2"/>
      <c r="L96" s="2"/>
      <c r="M96" s="2"/>
      <c r="N96" s="2"/>
    </row>
    <row r="97" spans="1:14" ht="25.5">
      <c r="A97" s="264" t="s">
        <v>299</v>
      </c>
      <c r="B97" s="270" t="s">
        <v>535</v>
      </c>
      <c r="C97" s="271" t="s">
        <v>293</v>
      </c>
      <c r="D97" s="271" t="s">
        <v>617</v>
      </c>
      <c r="E97" s="272" t="s">
        <v>122</v>
      </c>
      <c r="F97" s="273">
        <v>153</v>
      </c>
      <c r="H97" s="11"/>
      <c r="I97" s="47"/>
      <c r="J97" s="60"/>
      <c r="K97" s="2"/>
      <c r="L97" s="2"/>
      <c r="M97" s="2"/>
      <c r="N97" s="2"/>
    </row>
    <row r="98" spans="1:14" ht="83.25" customHeight="1">
      <c r="A98" s="265" t="s">
        <v>300</v>
      </c>
      <c r="B98" s="266" t="s">
        <v>620</v>
      </c>
      <c r="C98" s="267" t="s">
        <v>293</v>
      </c>
      <c r="D98" s="267" t="s">
        <v>619</v>
      </c>
      <c r="E98" s="268"/>
      <c r="F98" s="269">
        <f>F99</f>
        <v>5</v>
      </c>
      <c r="H98" s="11"/>
      <c r="I98" s="47"/>
      <c r="J98" s="64"/>
      <c r="K98" s="2"/>
      <c r="L98" s="2"/>
      <c r="M98" s="2"/>
      <c r="N98" s="2"/>
    </row>
    <row r="99" spans="1:14" ht="27.75" customHeight="1">
      <c r="A99" s="264" t="s">
        <v>301</v>
      </c>
      <c r="B99" s="270" t="s">
        <v>535</v>
      </c>
      <c r="C99" s="271" t="s">
        <v>293</v>
      </c>
      <c r="D99" s="271" t="s">
        <v>619</v>
      </c>
      <c r="E99" s="272" t="s">
        <v>122</v>
      </c>
      <c r="F99" s="273">
        <v>5</v>
      </c>
      <c r="H99" s="11"/>
      <c r="I99" s="47"/>
      <c r="J99" s="60"/>
      <c r="K99" s="2"/>
      <c r="L99" s="2"/>
      <c r="M99" s="2"/>
      <c r="N99" s="2"/>
    </row>
    <row r="100" spans="1:14" ht="96.75" customHeight="1">
      <c r="A100" s="265" t="s">
        <v>302</v>
      </c>
      <c r="B100" s="266" t="s">
        <v>622</v>
      </c>
      <c r="C100" s="267" t="s">
        <v>293</v>
      </c>
      <c r="D100" s="267" t="s">
        <v>623</v>
      </c>
      <c r="E100" s="283"/>
      <c r="F100" s="269">
        <f>F101</f>
        <v>6</v>
      </c>
      <c r="H100" s="11"/>
      <c r="I100" s="47"/>
      <c r="J100" s="64"/>
      <c r="K100" s="2"/>
      <c r="L100" s="2"/>
      <c r="M100" s="2"/>
      <c r="N100" s="2"/>
    </row>
    <row r="101" spans="1:14" ht="42.75" customHeight="1">
      <c r="A101" s="264" t="s">
        <v>303</v>
      </c>
      <c r="B101" s="270" t="s">
        <v>535</v>
      </c>
      <c r="C101" s="271" t="s">
        <v>293</v>
      </c>
      <c r="D101" s="271" t="s">
        <v>623</v>
      </c>
      <c r="E101" s="272" t="s">
        <v>122</v>
      </c>
      <c r="F101" s="273">
        <v>6</v>
      </c>
      <c r="H101" s="11"/>
      <c r="I101" s="47"/>
      <c r="J101" s="64"/>
      <c r="K101" s="2"/>
      <c r="L101" s="2"/>
      <c r="M101" s="2"/>
      <c r="N101" s="2"/>
    </row>
    <row r="102" spans="1:14" ht="147.75" customHeight="1">
      <c r="A102" s="265" t="s">
        <v>427</v>
      </c>
      <c r="B102" s="266" t="s">
        <v>621</v>
      </c>
      <c r="C102" s="267" t="s">
        <v>293</v>
      </c>
      <c r="D102" s="267" t="s">
        <v>624</v>
      </c>
      <c r="E102" s="290"/>
      <c r="F102" s="269">
        <f>F103</f>
        <v>65</v>
      </c>
      <c r="H102" s="11"/>
      <c r="I102" s="47"/>
      <c r="J102" s="64"/>
      <c r="K102" s="2"/>
      <c r="L102" s="2"/>
      <c r="M102" s="2"/>
      <c r="N102" s="2"/>
    </row>
    <row r="103" spans="1:14" ht="30" customHeight="1">
      <c r="A103" s="264" t="s">
        <v>428</v>
      </c>
      <c r="B103" s="270" t="s">
        <v>535</v>
      </c>
      <c r="C103" s="271" t="s">
        <v>293</v>
      </c>
      <c r="D103" s="271" t="s">
        <v>624</v>
      </c>
      <c r="E103" s="272" t="s">
        <v>122</v>
      </c>
      <c r="F103" s="273">
        <v>65</v>
      </c>
      <c r="H103" s="11"/>
      <c r="I103" s="82"/>
      <c r="J103" s="60"/>
      <c r="K103" s="2"/>
      <c r="L103" s="2"/>
      <c r="M103" s="2"/>
      <c r="N103" s="2"/>
    </row>
    <row r="104" spans="1:14" ht="20.25" customHeight="1">
      <c r="A104" s="265" t="s">
        <v>29</v>
      </c>
      <c r="B104" s="298" t="s">
        <v>139</v>
      </c>
      <c r="C104" s="294" t="s">
        <v>451</v>
      </c>
      <c r="D104" s="264"/>
      <c r="E104" s="264"/>
      <c r="F104" s="269">
        <f>F105</f>
        <v>21797.7</v>
      </c>
      <c r="H104" s="11"/>
      <c r="I104" s="82"/>
      <c r="J104" s="60"/>
      <c r="K104" s="2"/>
      <c r="L104" s="2"/>
      <c r="M104" s="2"/>
      <c r="N104" s="2"/>
    </row>
    <row r="105" spans="1:14" ht="22.5" customHeight="1">
      <c r="A105" s="265" t="s">
        <v>44</v>
      </c>
      <c r="B105" s="298" t="s">
        <v>63</v>
      </c>
      <c r="C105" s="294" t="s">
        <v>442</v>
      </c>
      <c r="D105" s="265"/>
      <c r="E105" s="265"/>
      <c r="F105" s="269">
        <f>F106+F110+F112+F114+F116+F118</f>
        <v>21797.7</v>
      </c>
      <c r="H105" s="11"/>
      <c r="I105" s="82"/>
      <c r="J105" s="64"/>
      <c r="K105" s="2"/>
      <c r="L105" s="2"/>
      <c r="M105" s="2"/>
      <c r="N105" s="2"/>
    </row>
    <row r="106" spans="1:14" ht="42.75" customHeight="1">
      <c r="A106" s="265" t="s">
        <v>52</v>
      </c>
      <c r="B106" s="289" t="s">
        <v>641</v>
      </c>
      <c r="C106" s="267" t="s">
        <v>56</v>
      </c>
      <c r="D106" s="267" t="s">
        <v>642</v>
      </c>
      <c r="E106" s="272"/>
      <c r="F106" s="269">
        <f>F107+F108+F109</f>
        <v>16230.800000000001</v>
      </c>
      <c r="H106" s="11"/>
      <c r="I106" s="82"/>
      <c r="J106" s="60"/>
      <c r="K106" s="2"/>
      <c r="L106" s="2"/>
      <c r="M106" s="2"/>
      <c r="N106" s="2"/>
    </row>
    <row r="107" spans="1:14" ht="81" customHeight="1">
      <c r="A107" s="264" t="s">
        <v>119</v>
      </c>
      <c r="B107" s="270" t="s">
        <v>151</v>
      </c>
      <c r="C107" s="271" t="s">
        <v>56</v>
      </c>
      <c r="D107" s="271" t="s">
        <v>642</v>
      </c>
      <c r="E107" s="272" t="s">
        <v>121</v>
      </c>
      <c r="F107" s="273">
        <v>12861.7</v>
      </c>
      <c r="H107" s="11"/>
      <c r="I107" s="82"/>
      <c r="J107" s="60"/>
      <c r="K107" s="2"/>
      <c r="L107" s="2"/>
      <c r="M107" s="2"/>
      <c r="N107" s="2"/>
    </row>
    <row r="108" spans="1:14" ht="25.5">
      <c r="A108" s="264" t="s">
        <v>274</v>
      </c>
      <c r="B108" s="270" t="s">
        <v>535</v>
      </c>
      <c r="C108" s="271" t="s">
        <v>56</v>
      </c>
      <c r="D108" s="271" t="s">
        <v>642</v>
      </c>
      <c r="E108" s="272" t="s">
        <v>122</v>
      </c>
      <c r="F108" s="273">
        <v>3363.1</v>
      </c>
      <c r="H108" s="11"/>
      <c r="I108" s="82"/>
      <c r="J108" s="60"/>
      <c r="K108" s="2"/>
      <c r="L108" s="2"/>
      <c r="M108" s="2"/>
      <c r="N108" s="2"/>
    </row>
    <row r="109" spans="1:14" ht="21" customHeight="1">
      <c r="A109" s="264" t="s">
        <v>275</v>
      </c>
      <c r="B109" s="270" t="s">
        <v>125</v>
      </c>
      <c r="C109" s="271" t="s">
        <v>56</v>
      </c>
      <c r="D109" s="271" t="s">
        <v>642</v>
      </c>
      <c r="E109" s="272" t="s">
        <v>123</v>
      </c>
      <c r="F109" s="273">
        <v>6</v>
      </c>
      <c r="H109" s="11"/>
      <c r="I109" s="82"/>
      <c r="J109" s="64"/>
      <c r="K109" s="2"/>
      <c r="L109" s="2"/>
      <c r="M109" s="2"/>
      <c r="N109" s="2"/>
    </row>
    <row r="110" spans="1:14" ht="69" customHeight="1">
      <c r="A110" s="265" t="s">
        <v>178</v>
      </c>
      <c r="B110" s="266" t="s">
        <v>644</v>
      </c>
      <c r="C110" s="267" t="s">
        <v>56</v>
      </c>
      <c r="D110" s="267" t="s">
        <v>640</v>
      </c>
      <c r="E110" s="268"/>
      <c r="F110" s="269">
        <f>F111</f>
        <v>3080.7</v>
      </c>
      <c r="H110" s="11"/>
      <c r="I110" s="82"/>
      <c r="J110" s="60"/>
      <c r="K110" s="2"/>
      <c r="L110" s="2"/>
      <c r="M110" s="2"/>
      <c r="N110" s="2"/>
    </row>
    <row r="111" spans="1:14" ht="25.5">
      <c r="A111" s="264" t="s">
        <v>179</v>
      </c>
      <c r="B111" s="270" t="s">
        <v>535</v>
      </c>
      <c r="C111" s="271" t="s">
        <v>56</v>
      </c>
      <c r="D111" s="271" t="s">
        <v>640</v>
      </c>
      <c r="E111" s="272" t="s">
        <v>122</v>
      </c>
      <c r="F111" s="273">
        <v>3080.7</v>
      </c>
      <c r="H111" s="11"/>
      <c r="I111" s="82"/>
      <c r="J111" s="64"/>
      <c r="K111" s="2"/>
      <c r="L111" s="2"/>
      <c r="M111" s="2"/>
      <c r="N111" s="2"/>
    </row>
    <row r="112" spans="1:14" ht="99" customHeight="1">
      <c r="A112" s="265" t="s">
        <v>180</v>
      </c>
      <c r="B112" s="266" t="s">
        <v>646</v>
      </c>
      <c r="C112" s="267" t="s">
        <v>56</v>
      </c>
      <c r="D112" s="267" t="s">
        <v>647</v>
      </c>
      <c r="E112" s="268"/>
      <c r="F112" s="269">
        <f>F113</f>
        <v>365</v>
      </c>
      <c r="H112" s="11"/>
      <c r="I112" s="82"/>
      <c r="J112" s="64"/>
      <c r="K112" s="2"/>
      <c r="L112" s="2"/>
      <c r="M112" s="2"/>
      <c r="N112" s="2"/>
    </row>
    <row r="113" spans="1:14" ht="25.5">
      <c r="A113" s="264" t="s">
        <v>181</v>
      </c>
      <c r="B113" s="270" t="s">
        <v>535</v>
      </c>
      <c r="C113" s="271" t="s">
        <v>56</v>
      </c>
      <c r="D113" s="271" t="s">
        <v>647</v>
      </c>
      <c r="E113" s="272" t="s">
        <v>122</v>
      </c>
      <c r="F113" s="291">
        <v>365</v>
      </c>
      <c r="H113" s="11"/>
      <c r="I113" s="82"/>
      <c r="J113" s="64"/>
      <c r="K113" s="2"/>
      <c r="L113" s="2"/>
      <c r="M113" s="2"/>
      <c r="N113" s="2"/>
    </row>
    <row r="114" spans="1:14" ht="85.5" customHeight="1">
      <c r="A114" s="265" t="s">
        <v>260</v>
      </c>
      <c r="B114" s="266" t="s">
        <v>649</v>
      </c>
      <c r="C114" s="267" t="s">
        <v>56</v>
      </c>
      <c r="D114" s="267" t="s">
        <v>650</v>
      </c>
      <c r="E114" s="268"/>
      <c r="F114" s="269">
        <f>F115</f>
        <v>647.5</v>
      </c>
      <c r="H114" s="11"/>
      <c r="I114" s="82"/>
      <c r="J114" s="60"/>
      <c r="K114" s="2"/>
      <c r="L114" s="2"/>
      <c r="M114" s="2"/>
      <c r="N114" s="2"/>
    </row>
    <row r="115" spans="1:14" ht="25.5">
      <c r="A115" s="264" t="s">
        <v>276</v>
      </c>
      <c r="B115" s="270" t="s">
        <v>365</v>
      </c>
      <c r="C115" s="271" t="s">
        <v>56</v>
      </c>
      <c r="D115" s="271" t="s">
        <v>650</v>
      </c>
      <c r="E115" s="272" t="s">
        <v>122</v>
      </c>
      <c r="F115" s="273">
        <v>647.5</v>
      </c>
      <c r="H115" s="11"/>
      <c r="I115" s="82"/>
      <c r="J115" s="64"/>
      <c r="K115" s="2"/>
      <c r="L115" s="2"/>
      <c r="M115" s="2"/>
      <c r="N115" s="2"/>
    </row>
    <row r="116" spans="1:14" ht="96" customHeight="1">
      <c r="A116" s="302" t="s">
        <v>277</v>
      </c>
      <c r="B116" s="266" t="s">
        <v>651</v>
      </c>
      <c r="C116" s="267" t="s">
        <v>56</v>
      </c>
      <c r="D116" s="267" t="s">
        <v>701</v>
      </c>
      <c r="E116" s="272"/>
      <c r="F116" s="269">
        <f>F117</f>
        <v>1208.7</v>
      </c>
      <c r="H116" s="11"/>
      <c r="I116" s="82"/>
      <c r="J116" s="64"/>
      <c r="K116" s="2"/>
      <c r="L116" s="2"/>
      <c r="M116" s="2"/>
      <c r="N116" s="2"/>
    </row>
    <row r="117" spans="1:14" ht="25.5">
      <c r="A117" s="264" t="s">
        <v>278</v>
      </c>
      <c r="B117" s="270" t="s">
        <v>365</v>
      </c>
      <c r="C117" s="271" t="s">
        <v>56</v>
      </c>
      <c r="D117" s="271" t="s">
        <v>701</v>
      </c>
      <c r="E117" s="272"/>
      <c r="F117" s="273">
        <v>1208.7</v>
      </c>
      <c r="H117" s="11"/>
      <c r="I117" s="82"/>
      <c r="J117" s="64"/>
      <c r="K117" s="2"/>
      <c r="L117" s="2"/>
      <c r="M117" s="2"/>
      <c r="N117" s="2"/>
    </row>
    <row r="118" spans="1:14" ht="171.75" customHeight="1">
      <c r="A118" s="301" t="s">
        <v>703</v>
      </c>
      <c r="B118" s="266" t="s">
        <v>655</v>
      </c>
      <c r="C118" s="267" t="s">
        <v>56</v>
      </c>
      <c r="D118" s="267" t="s">
        <v>702</v>
      </c>
      <c r="E118" s="268"/>
      <c r="F118" s="269">
        <f>F119</f>
        <v>265</v>
      </c>
      <c r="H118" s="11"/>
      <c r="I118" s="82"/>
      <c r="J118" s="60"/>
      <c r="K118" s="2"/>
      <c r="L118" s="2"/>
      <c r="M118" s="2"/>
      <c r="N118" s="2"/>
    </row>
    <row r="119" spans="1:14" ht="48.75" customHeight="1">
      <c r="A119" s="264" t="s">
        <v>704</v>
      </c>
      <c r="B119" s="270" t="s">
        <v>129</v>
      </c>
      <c r="C119" s="271" t="s">
        <v>56</v>
      </c>
      <c r="D119" s="271" t="s">
        <v>702</v>
      </c>
      <c r="E119" s="272" t="s">
        <v>122</v>
      </c>
      <c r="F119" s="291">
        <f>165+100</f>
        <v>265</v>
      </c>
      <c r="H119" s="11"/>
      <c r="I119" s="82"/>
      <c r="J119" s="60"/>
      <c r="K119" s="2"/>
      <c r="L119" s="2"/>
      <c r="M119" s="2"/>
      <c r="N119" s="2"/>
    </row>
    <row r="120" spans="1:14" ht="21" customHeight="1">
      <c r="A120" s="265" t="s">
        <v>0</v>
      </c>
      <c r="B120" s="298" t="s">
        <v>31</v>
      </c>
      <c r="C120" s="294">
        <v>10</v>
      </c>
      <c r="D120" s="264"/>
      <c r="E120" s="264"/>
      <c r="F120" s="269">
        <f>F121+F127+F124</f>
        <v>4372.88</v>
      </c>
      <c r="H120" s="11"/>
      <c r="I120" s="82"/>
      <c r="J120" s="60"/>
      <c r="K120" s="2"/>
      <c r="L120" s="2"/>
      <c r="M120" s="2"/>
      <c r="N120" s="2"/>
    </row>
    <row r="121" spans="1:14" ht="27.75" customHeight="1">
      <c r="A121" s="265" t="s">
        <v>1</v>
      </c>
      <c r="B121" s="298" t="s">
        <v>425</v>
      </c>
      <c r="C121" s="294" t="s">
        <v>442</v>
      </c>
      <c r="D121" s="265"/>
      <c r="E121" s="265"/>
      <c r="F121" s="269">
        <f>F122</f>
        <v>303.2</v>
      </c>
      <c r="H121" s="11"/>
      <c r="I121" s="82"/>
      <c r="J121" s="64"/>
      <c r="K121" s="2"/>
      <c r="L121" s="2"/>
      <c r="M121" s="2"/>
      <c r="N121" s="2"/>
    </row>
    <row r="122" spans="1:14" ht="54" customHeight="1">
      <c r="A122" s="265" t="s">
        <v>110</v>
      </c>
      <c r="B122" s="266" t="s">
        <v>661</v>
      </c>
      <c r="C122" s="267" t="s">
        <v>424</v>
      </c>
      <c r="D122" s="267" t="s">
        <v>485</v>
      </c>
      <c r="E122" s="268"/>
      <c r="F122" s="269">
        <f>F123</f>
        <v>303.2</v>
      </c>
      <c r="H122" s="11"/>
      <c r="I122" s="82"/>
      <c r="J122" s="60"/>
      <c r="K122" s="2"/>
      <c r="L122" s="2"/>
      <c r="M122" s="2"/>
      <c r="N122" s="2"/>
    </row>
    <row r="123" spans="1:14" ht="29.25" customHeight="1">
      <c r="A123" s="264" t="s">
        <v>421</v>
      </c>
      <c r="B123" s="270" t="s">
        <v>662</v>
      </c>
      <c r="C123" s="271" t="s">
        <v>424</v>
      </c>
      <c r="D123" s="271" t="s">
        <v>485</v>
      </c>
      <c r="E123" s="272" t="s">
        <v>124</v>
      </c>
      <c r="F123" s="273">
        <v>303.2</v>
      </c>
      <c r="H123" s="11"/>
      <c r="I123" s="82"/>
      <c r="J123" s="51"/>
      <c r="K123" s="2"/>
      <c r="L123" s="2"/>
      <c r="M123" s="2"/>
      <c r="N123" s="2"/>
    </row>
    <row r="124" spans="1:14" ht="27" customHeight="1">
      <c r="A124" s="265" t="s">
        <v>2</v>
      </c>
      <c r="B124" s="266" t="s">
        <v>87</v>
      </c>
      <c r="C124" s="267" t="s">
        <v>444</v>
      </c>
      <c r="D124" s="267"/>
      <c r="E124" s="268"/>
      <c r="F124" s="269">
        <f>F125</f>
        <v>2343.3</v>
      </c>
      <c r="H124" s="11"/>
      <c r="I124" s="82"/>
      <c r="J124" s="51"/>
      <c r="K124" s="2"/>
      <c r="L124" s="2"/>
      <c r="M124" s="2"/>
      <c r="N124" s="2"/>
    </row>
    <row r="125" spans="1:14" ht="42.75" customHeight="1">
      <c r="A125" s="265" t="s">
        <v>462</v>
      </c>
      <c r="B125" s="266" t="s">
        <v>663</v>
      </c>
      <c r="C125" s="267" t="s">
        <v>88</v>
      </c>
      <c r="D125" s="312" t="s">
        <v>484</v>
      </c>
      <c r="E125" s="268"/>
      <c r="F125" s="269">
        <f>F126</f>
        <v>2343.3</v>
      </c>
      <c r="H125" s="11"/>
      <c r="I125" s="82"/>
      <c r="J125" s="51"/>
      <c r="K125" s="2"/>
      <c r="L125" s="2"/>
      <c r="M125" s="2"/>
      <c r="N125" s="2"/>
    </row>
    <row r="126" spans="1:14" ht="24.75" customHeight="1">
      <c r="A126" s="264" t="s">
        <v>463</v>
      </c>
      <c r="B126" s="270" t="s">
        <v>662</v>
      </c>
      <c r="C126" s="271" t="s">
        <v>88</v>
      </c>
      <c r="D126" s="271" t="s">
        <v>484</v>
      </c>
      <c r="E126" s="272" t="s">
        <v>124</v>
      </c>
      <c r="F126" s="273">
        <v>2343.3</v>
      </c>
      <c r="H126" s="11"/>
      <c r="I126" s="82"/>
      <c r="J126" s="51"/>
      <c r="K126" s="2"/>
      <c r="L126" s="2"/>
      <c r="M126" s="2"/>
      <c r="N126" s="2"/>
    </row>
    <row r="127" spans="1:14" ht="22.5" customHeight="1">
      <c r="A127" s="265" t="s">
        <v>738</v>
      </c>
      <c r="B127" s="298" t="s">
        <v>8</v>
      </c>
      <c r="C127" s="294" t="s">
        <v>445</v>
      </c>
      <c r="D127" s="264"/>
      <c r="E127" s="264"/>
      <c r="F127" s="269">
        <f>F128+F130+F132</f>
        <v>1726.38</v>
      </c>
      <c r="H127" s="11"/>
      <c r="I127" s="82"/>
      <c r="J127" s="64"/>
      <c r="K127" s="2"/>
      <c r="L127" s="2"/>
      <c r="M127" s="2"/>
      <c r="N127" s="2"/>
    </row>
    <row r="128" spans="1:14" ht="72.75" customHeight="1">
      <c r="A128" s="265" t="s">
        <v>739</v>
      </c>
      <c r="B128" s="266" t="s">
        <v>143</v>
      </c>
      <c r="C128" s="267" t="s">
        <v>64</v>
      </c>
      <c r="D128" s="267" t="s">
        <v>667</v>
      </c>
      <c r="E128" s="277"/>
      <c r="F128" s="269">
        <f>F129</f>
        <v>1081.4</v>
      </c>
      <c r="H128" s="11"/>
      <c r="I128" s="82"/>
      <c r="J128" s="60"/>
      <c r="K128" s="2"/>
      <c r="L128" s="2"/>
      <c r="M128" s="2"/>
      <c r="N128" s="2"/>
    </row>
    <row r="129" spans="1:14" ht="32.25" customHeight="1">
      <c r="A129" s="264" t="s">
        <v>740</v>
      </c>
      <c r="B129" s="270" t="s">
        <v>171</v>
      </c>
      <c r="C129" s="271" t="s">
        <v>64</v>
      </c>
      <c r="D129" s="271" t="s">
        <v>667</v>
      </c>
      <c r="E129" s="272" t="s">
        <v>124</v>
      </c>
      <c r="F129" s="273">
        <v>1081.4</v>
      </c>
      <c r="H129" s="11"/>
      <c r="I129" s="82"/>
      <c r="J129" s="64"/>
      <c r="K129" s="2"/>
      <c r="L129" s="2"/>
      <c r="M129" s="2"/>
      <c r="N129" s="2"/>
    </row>
    <row r="130" spans="1:14" ht="64.5" customHeight="1">
      <c r="A130" s="265" t="s">
        <v>741</v>
      </c>
      <c r="B130" s="266" t="s">
        <v>144</v>
      </c>
      <c r="C130" s="267" t="s">
        <v>64</v>
      </c>
      <c r="D130" s="267" t="s">
        <v>668</v>
      </c>
      <c r="E130" s="292"/>
      <c r="F130" s="293">
        <f>F131</f>
        <v>644.38</v>
      </c>
      <c r="H130" s="11"/>
      <c r="I130" s="82"/>
      <c r="J130" s="60"/>
      <c r="K130" s="2"/>
      <c r="L130" s="2"/>
      <c r="M130" s="2"/>
      <c r="N130" s="2"/>
    </row>
    <row r="131" spans="1:14" ht="27" customHeight="1">
      <c r="A131" s="264" t="s">
        <v>742</v>
      </c>
      <c r="B131" s="270" t="s">
        <v>171</v>
      </c>
      <c r="C131" s="271" t="s">
        <v>64</v>
      </c>
      <c r="D131" s="271" t="s">
        <v>668</v>
      </c>
      <c r="E131" s="272" t="s">
        <v>124</v>
      </c>
      <c r="F131" s="291">
        <v>644.38</v>
      </c>
      <c r="H131" s="11"/>
      <c r="I131" s="82"/>
      <c r="J131" s="60"/>
      <c r="K131" s="2"/>
      <c r="L131" s="2"/>
      <c r="M131" s="2"/>
      <c r="N131" s="2"/>
    </row>
    <row r="132" spans="1:14" ht="42" customHeight="1">
      <c r="A132" s="265" t="s">
        <v>743</v>
      </c>
      <c r="B132" s="266" t="s">
        <v>666</v>
      </c>
      <c r="C132" s="267" t="s">
        <v>64</v>
      </c>
      <c r="D132" s="294" t="s">
        <v>538</v>
      </c>
      <c r="E132" s="292"/>
      <c r="F132" s="293">
        <f>F133</f>
        <v>0.6</v>
      </c>
      <c r="H132" s="11"/>
      <c r="I132" s="82"/>
      <c r="J132" s="60"/>
      <c r="K132" s="2"/>
      <c r="L132" s="2"/>
      <c r="M132" s="2"/>
      <c r="N132" s="2"/>
    </row>
    <row r="133" spans="1:14" ht="32.25" customHeight="1">
      <c r="A133" s="264" t="s">
        <v>744</v>
      </c>
      <c r="B133" s="270" t="s">
        <v>662</v>
      </c>
      <c r="C133" s="271" t="s">
        <v>64</v>
      </c>
      <c r="D133" s="295" t="s">
        <v>538</v>
      </c>
      <c r="E133" s="272" t="s">
        <v>121</v>
      </c>
      <c r="F133" s="291">
        <v>0.6</v>
      </c>
      <c r="H133" s="11"/>
      <c r="I133" s="424"/>
      <c r="J133" s="60"/>
      <c r="K133" s="2"/>
      <c r="L133" s="2"/>
      <c r="M133" s="2"/>
      <c r="N133" s="2"/>
    </row>
    <row r="134" spans="1:14" ht="21.75" customHeight="1">
      <c r="A134" s="265" t="s">
        <v>111</v>
      </c>
      <c r="B134" s="298" t="s">
        <v>145</v>
      </c>
      <c r="C134" s="294">
        <v>11</v>
      </c>
      <c r="D134" s="264"/>
      <c r="E134" s="264"/>
      <c r="F134" s="269">
        <f>F135</f>
        <v>750</v>
      </c>
      <c r="H134" s="11"/>
      <c r="I134" s="82"/>
      <c r="J134" s="60"/>
      <c r="K134" s="2"/>
      <c r="L134" s="2"/>
      <c r="M134" s="2"/>
      <c r="N134" s="2"/>
    </row>
    <row r="135" spans="1:14" ht="23.25" customHeight="1">
      <c r="A135" s="294" t="s">
        <v>223</v>
      </c>
      <c r="B135" s="298" t="s">
        <v>80</v>
      </c>
      <c r="C135" s="294" t="s">
        <v>442</v>
      </c>
      <c r="D135" s="265"/>
      <c r="E135" s="265"/>
      <c r="F135" s="269">
        <f>F136</f>
        <v>750</v>
      </c>
      <c r="H135" s="11"/>
      <c r="I135" s="82"/>
      <c r="J135" s="64"/>
      <c r="K135" s="2"/>
      <c r="L135" s="2"/>
      <c r="M135" s="2"/>
      <c r="N135" s="2"/>
    </row>
    <row r="136" spans="1:14" ht="130.5" customHeight="1">
      <c r="A136" s="294" t="s">
        <v>440</v>
      </c>
      <c r="B136" s="266" t="s">
        <v>658</v>
      </c>
      <c r="C136" s="267" t="s">
        <v>81</v>
      </c>
      <c r="D136" s="221" t="s">
        <v>710</v>
      </c>
      <c r="E136" s="268"/>
      <c r="F136" s="269">
        <f>F137</f>
        <v>750</v>
      </c>
      <c r="H136" s="11"/>
      <c r="I136" s="82"/>
      <c r="J136" s="60"/>
      <c r="K136" s="2"/>
      <c r="L136" s="2"/>
      <c r="M136" s="2"/>
      <c r="N136" s="2"/>
    </row>
    <row r="137" spans="1:14" ht="45.75" customHeight="1">
      <c r="A137" s="264" t="s">
        <v>112</v>
      </c>
      <c r="B137" s="270" t="s">
        <v>365</v>
      </c>
      <c r="C137" s="271" t="s">
        <v>81</v>
      </c>
      <c r="D137" s="219" t="s">
        <v>710</v>
      </c>
      <c r="E137" s="272" t="s">
        <v>122</v>
      </c>
      <c r="F137" s="291">
        <v>750</v>
      </c>
      <c r="H137" s="11"/>
      <c r="I137" s="82"/>
      <c r="J137" s="60"/>
      <c r="K137" s="2"/>
      <c r="L137" s="2"/>
      <c r="M137" s="2"/>
      <c r="N137" s="2"/>
    </row>
    <row r="138" spans="1:14" ht="22.5" customHeight="1">
      <c r="A138" s="265" t="s">
        <v>196</v>
      </c>
      <c r="B138" s="298" t="s">
        <v>190</v>
      </c>
      <c r="C138" s="294" t="s">
        <v>452</v>
      </c>
      <c r="D138" s="264"/>
      <c r="E138" s="264"/>
      <c r="F138" s="269">
        <f>F139</f>
        <v>1931.7</v>
      </c>
      <c r="H138" s="11"/>
      <c r="I138" s="82"/>
      <c r="J138" s="60"/>
      <c r="K138" s="2"/>
      <c r="L138" s="2"/>
      <c r="M138" s="2"/>
      <c r="N138" s="2"/>
    </row>
    <row r="139" spans="1:14" ht="23.25" customHeight="1">
      <c r="A139" s="300" t="s">
        <v>224</v>
      </c>
      <c r="B139" s="298" t="s">
        <v>192</v>
      </c>
      <c r="C139" s="294" t="s">
        <v>443</v>
      </c>
      <c r="D139" s="265"/>
      <c r="E139" s="265"/>
      <c r="F139" s="269">
        <f>F140</f>
        <v>1931.7</v>
      </c>
      <c r="H139" s="11"/>
      <c r="I139" s="82"/>
      <c r="J139" s="64"/>
      <c r="K139" s="2"/>
      <c r="L139" s="2"/>
      <c r="M139" s="2"/>
      <c r="N139" s="2"/>
    </row>
    <row r="140" spans="1:14" ht="76.5">
      <c r="A140" s="301" t="s">
        <v>439</v>
      </c>
      <c r="B140" s="296" t="s">
        <v>660</v>
      </c>
      <c r="C140" s="267" t="s">
        <v>189</v>
      </c>
      <c r="D140" s="267" t="s">
        <v>659</v>
      </c>
      <c r="E140" s="272"/>
      <c r="F140" s="269">
        <f>F141</f>
        <v>1931.7</v>
      </c>
      <c r="H140" s="11"/>
      <c r="I140" s="82"/>
      <c r="J140" s="51"/>
      <c r="K140" s="2"/>
      <c r="L140" s="2"/>
      <c r="M140" s="2"/>
      <c r="N140" s="2"/>
    </row>
    <row r="141" spans="1:14" ht="44.25" customHeight="1">
      <c r="A141" s="264" t="s">
        <v>197</v>
      </c>
      <c r="B141" s="270" t="s">
        <v>365</v>
      </c>
      <c r="C141" s="271" t="s">
        <v>189</v>
      </c>
      <c r="D141" s="271" t="s">
        <v>659</v>
      </c>
      <c r="E141" s="272" t="s">
        <v>122</v>
      </c>
      <c r="F141" s="273">
        <v>1931.7</v>
      </c>
      <c r="H141" s="82"/>
      <c r="I141" s="82"/>
      <c r="J141" s="2"/>
      <c r="K141" s="2"/>
      <c r="L141" s="2"/>
      <c r="M141" s="2"/>
      <c r="N141" s="2"/>
    </row>
    <row r="142" spans="1:10" ht="27" customHeight="1">
      <c r="A142" s="281"/>
      <c r="B142" s="281" t="s">
        <v>279</v>
      </c>
      <c r="C142" s="298"/>
      <c r="D142" s="265"/>
      <c r="E142" s="265"/>
      <c r="F142" s="299">
        <f>F138+F134+F120+F104+F88+F84+F60+F53+F49+F16</f>
        <v>70570.18</v>
      </c>
      <c r="H142" s="424"/>
      <c r="I142" s="82"/>
      <c r="J142" s="2"/>
    </row>
    <row r="143" spans="2:10" ht="20.25" customHeight="1">
      <c r="B143" s="52"/>
      <c r="F143" s="86"/>
      <c r="I143" s="4"/>
      <c r="J143" s="85"/>
    </row>
    <row r="144" spans="9:10" ht="24" customHeight="1">
      <c r="I144" s="4"/>
      <c r="J144" s="2"/>
    </row>
    <row r="145" ht="17.25" customHeight="1"/>
    <row r="146" ht="21" customHeight="1"/>
    <row r="147" ht="18.75" customHeight="1"/>
    <row r="148" ht="18.75" customHeight="1"/>
    <row r="149" ht="18.75" customHeight="1"/>
    <row r="150" ht="16.5" customHeight="1"/>
    <row r="151" ht="17.25" customHeight="1"/>
    <row r="152" ht="15.75" customHeight="1"/>
  </sheetData>
  <sheetProtection/>
  <printOptions/>
  <pageMargins left="0.7874015748031497" right="0.1968503937007874" top="0.5905511811023623" bottom="0.5905511811023623" header="0.5118110236220472" footer="0.5118110236220472"/>
  <pageSetup fitToHeight="0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7"/>
  <sheetViews>
    <sheetView tabSelected="1" zoomScalePageLayoutView="0" workbookViewId="0" topLeftCell="A73">
      <selection activeCell="H14" sqref="H14:J144"/>
    </sheetView>
  </sheetViews>
  <sheetFormatPr defaultColWidth="9.140625" defaultRowHeight="12.75"/>
  <cols>
    <col min="1" max="1" width="10.8515625" style="0" customWidth="1"/>
    <col min="2" max="2" width="44.28125" style="0" customWidth="1"/>
    <col min="3" max="3" width="7.00390625" style="0" customWidth="1"/>
    <col min="4" max="4" width="5.8515625" style="0" customWidth="1"/>
    <col min="5" max="5" width="12.7109375" style="0" customWidth="1"/>
    <col min="6" max="6" width="6.8515625" style="0" customWidth="1"/>
    <col min="7" max="8" width="8.7109375" style="0" customWidth="1"/>
    <col min="9" max="9" width="9.28125" style="0" customWidth="1"/>
    <col min="10" max="10" width="10.28125" style="0" customWidth="1"/>
    <col min="11" max="11" width="13.28125" style="0" customWidth="1"/>
    <col min="12" max="12" width="10.28125" style="0" customWidth="1"/>
    <col min="13" max="13" width="45.57421875" style="0" customWidth="1"/>
    <col min="14" max="14" width="13.28125" style="0" customWidth="1"/>
    <col min="15" max="15" width="8.8515625" style="0" customWidth="1"/>
    <col min="16" max="16" width="40.8515625" style="0" customWidth="1"/>
    <col min="17" max="17" width="13.28125" style="0" customWidth="1"/>
    <col min="18" max="18" width="10.8515625" style="3" customWidth="1"/>
    <col min="19" max="19" width="17.421875" style="3" customWidth="1"/>
    <col min="20" max="20" width="17.28125" style="3" customWidth="1"/>
    <col min="21" max="21" width="20.7109375" style="3" customWidth="1"/>
    <col min="22" max="22" width="16.00390625" style="0" customWidth="1"/>
    <col min="23" max="23" width="15.28125" style="0" customWidth="1"/>
    <col min="26" max="26" width="13.8515625" style="0" customWidth="1"/>
    <col min="27" max="27" width="14.8515625" style="0" customWidth="1"/>
  </cols>
  <sheetData>
    <row r="1" spans="1:21" ht="15.75" customHeight="1">
      <c r="A1" s="8"/>
      <c r="B1" s="130"/>
      <c r="C1" s="8"/>
      <c r="D1" s="8"/>
      <c r="E1" s="15" t="s">
        <v>321</v>
      </c>
      <c r="F1" s="8"/>
      <c r="G1" s="8"/>
      <c r="H1" s="15"/>
      <c r="I1" s="58"/>
      <c r="J1" s="58"/>
      <c r="K1" s="63"/>
      <c r="L1" s="75"/>
      <c r="M1" s="78"/>
      <c r="N1" s="76"/>
      <c r="O1" s="77"/>
      <c r="P1" s="63"/>
      <c r="Q1" s="63"/>
      <c r="R1" s="63"/>
      <c r="S1" s="63"/>
      <c r="T1" s="63"/>
      <c r="U1" s="63"/>
    </row>
    <row r="2" spans="1:21" ht="15" customHeight="1">
      <c r="A2" s="8"/>
      <c r="B2" s="8"/>
      <c r="C2" s="8"/>
      <c r="D2" s="8"/>
      <c r="E2" s="8" t="s">
        <v>397</v>
      </c>
      <c r="F2" s="8"/>
      <c r="G2" s="8"/>
      <c r="H2" s="12"/>
      <c r="I2" s="58"/>
      <c r="L2" s="8"/>
      <c r="M2" s="74"/>
      <c r="N2" s="76"/>
      <c r="O2" s="76"/>
      <c r="P2" s="63"/>
      <c r="Q2" s="63"/>
      <c r="R2" s="63"/>
      <c r="S2" s="63"/>
      <c r="T2" s="63"/>
      <c r="U2" s="63"/>
    </row>
    <row r="3" spans="1:21" ht="12.75">
      <c r="A3" s="8"/>
      <c r="B3" s="8"/>
      <c r="C3" s="8"/>
      <c r="D3" s="8"/>
      <c r="E3" s="8" t="s">
        <v>288</v>
      </c>
      <c r="F3" s="8"/>
      <c r="G3" s="8"/>
      <c r="H3" s="8"/>
      <c r="I3" s="75"/>
      <c r="L3" s="8"/>
      <c r="M3" s="75"/>
      <c r="N3" s="81"/>
      <c r="O3" s="81"/>
      <c r="P3" s="63"/>
      <c r="Q3" s="63"/>
      <c r="R3" s="63"/>
      <c r="S3" s="63"/>
      <c r="T3" s="63"/>
      <c r="U3" s="63"/>
    </row>
    <row r="4" spans="1:21" ht="16.5" customHeight="1">
      <c r="A4" s="8"/>
      <c r="B4" s="8"/>
      <c r="C4" s="8"/>
      <c r="D4" s="8"/>
      <c r="E4" s="8" t="s">
        <v>253</v>
      </c>
      <c r="F4" s="8"/>
      <c r="G4" s="8"/>
      <c r="H4" s="12"/>
      <c r="I4" s="75"/>
      <c r="J4" s="97"/>
      <c r="K4" s="74"/>
      <c r="L4" s="74"/>
      <c r="M4" s="74"/>
      <c r="N4" s="63"/>
      <c r="O4" s="63"/>
      <c r="P4" s="63"/>
      <c r="Q4" s="63"/>
      <c r="R4" s="63"/>
      <c r="S4" s="63"/>
      <c r="T4" s="63"/>
      <c r="U4" s="63"/>
    </row>
    <row r="5" spans="1:21" ht="12.75">
      <c r="A5" s="8"/>
      <c r="B5" s="8"/>
      <c r="C5" s="8"/>
      <c r="D5" s="8"/>
      <c r="E5" s="8" t="s">
        <v>525</v>
      </c>
      <c r="F5" s="8"/>
      <c r="G5" s="8"/>
      <c r="H5" s="8"/>
      <c r="I5" s="75"/>
      <c r="J5" s="8"/>
      <c r="K5" s="8"/>
      <c r="L5" s="8"/>
      <c r="M5" s="75"/>
      <c r="N5" s="63"/>
      <c r="O5" s="63"/>
      <c r="P5" s="63"/>
      <c r="Q5" s="63"/>
      <c r="R5" s="63"/>
      <c r="S5" s="63"/>
      <c r="T5" s="63"/>
      <c r="U5" s="63"/>
    </row>
    <row r="6" spans="1:21" ht="15" customHeight="1">
      <c r="A6" s="8"/>
      <c r="B6" s="8"/>
      <c r="C6" s="8"/>
      <c r="D6" s="8"/>
      <c r="E6" s="88"/>
      <c r="F6" s="88"/>
      <c r="G6" s="88"/>
      <c r="H6" s="8"/>
      <c r="I6" s="75"/>
      <c r="J6" s="8"/>
      <c r="K6" s="8"/>
      <c r="L6" s="8"/>
      <c r="M6" s="75"/>
      <c r="N6" s="63"/>
      <c r="O6" s="63"/>
      <c r="P6" s="63"/>
      <c r="Q6" s="63"/>
      <c r="R6" s="63"/>
      <c r="S6" s="63"/>
      <c r="T6" s="63"/>
      <c r="U6" s="63"/>
    </row>
    <row r="7" spans="1:21" ht="12.75">
      <c r="A7" s="8"/>
      <c r="B7" s="8"/>
      <c r="C7" s="8"/>
      <c r="D7" s="8"/>
      <c r="E7" s="88"/>
      <c r="F7" s="88"/>
      <c r="G7" s="88"/>
      <c r="H7" s="8"/>
      <c r="I7" s="75"/>
      <c r="J7" s="8"/>
      <c r="K7" s="8"/>
      <c r="L7" s="8"/>
      <c r="M7" s="75"/>
      <c r="N7" s="63"/>
      <c r="O7" s="63"/>
      <c r="P7" s="63"/>
      <c r="Q7" s="63"/>
      <c r="R7" s="63"/>
      <c r="S7" s="63"/>
      <c r="T7" s="63"/>
      <c r="U7" s="63"/>
    </row>
    <row r="8" spans="1:21" ht="12.75">
      <c r="A8" s="8"/>
      <c r="B8" s="131"/>
      <c r="C8" s="131"/>
      <c r="D8" s="58"/>
      <c r="E8" s="58"/>
      <c r="F8" s="58"/>
      <c r="G8" s="58"/>
      <c r="H8" s="58"/>
      <c r="I8" s="76"/>
      <c r="J8" s="76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1" ht="18">
      <c r="A9" s="258"/>
      <c r="B9" s="432" t="s">
        <v>361</v>
      </c>
      <c r="C9" s="432"/>
      <c r="D9" s="432"/>
      <c r="E9" s="432"/>
      <c r="F9" s="432"/>
      <c r="G9" s="84"/>
      <c r="H9" s="84"/>
      <c r="I9" s="89"/>
      <c r="J9" s="89"/>
      <c r="K9" s="77"/>
      <c r="L9" s="63"/>
      <c r="M9" s="76"/>
      <c r="N9" s="76"/>
      <c r="O9" s="77"/>
      <c r="P9" s="63"/>
      <c r="Q9" s="63"/>
      <c r="R9" s="63"/>
      <c r="S9" s="63"/>
      <c r="T9" s="63"/>
      <c r="U9" s="63"/>
    </row>
    <row r="10" spans="1:21" ht="18">
      <c r="A10" s="261"/>
      <c r="B10" s="87" t="s">
        <v>678</v>
      </c>
      <c r="C10" s="88"/>
      <c r="D10" s="88"/>
      <c r="E10" s="88"/>
      <c r="F10" s="88"/>
      <c r="G10" s="83"/>
      <c r="H10" s="83"/>
      <c r="I10" s="17"/>
      <c r="J10" s="89"/>
      <c r="K10" s="77"/>
      <c r="L10" s="63"/>
      <c r="M10" s="76"/>
      <c r="N10" s="76"/>
      <c r="O10" s="77"/>
      <c r="P10" s="63"/>
      <c r="Q10" s="63"/>
      <c r="R10" s="63"/>
      <c r="S10" s="63"/>
      <c r="T10" s="63"/>
      <c r="U10" s="63"/>
    </row>
    <row r="11" spans="1:21" ht="18">
      <c r="A11" s="259"/>
      <c r="B11" s="87" t="s">
        <v>362</v>
      </c>
      <c r="C11" s="88"/>
      <c r="D11" s="88"/>
      <c r="E11" s="88"/>
      <c r="F11" s="88"/>
      <c r="G11" s="83"/>
      <c r="H11" s="83"/>
      <c r="I11" s="17"/>
      <c r="J11" s="89"/>
      <c r="K11" s="77"/>
      <c r="L11" s="63"/>
      <c r="M11" s="76"/>
      <c r="N11" s="76"/>
      <c r="O11" s="77"/>
      <c r="P11" s="63"/>
      <c r="Q11" s="63"/>
      <c r="R11" s="63"/>
      <c r="S11" s="63"/>
      <c r="T11" s="63"/>
      <c r="U11" s="63"/>
    </row>
    <row r="12" spans="1:21" ht="15" customHeight="1">
      <c r="A12" s="258"/>
      <c r="B12" s="433" t="s">
        <v>679</v>
      </c>
      <c r="C12" s="433"/>
      <c r="D12" s="433"/>
      <c r="E12" s="433"/>
      <c r="F12" s="260"/>
      <c r="G12" s="84"/>
      <c r="H12" s="84"/>
      <c r="I12" s="16"/>
      <c r="J12" s="16"/>
      <c r="K12" s="76"/>
      <c r="L12" s="63"/>
      <c r="M12" s="76"/>
      <c r="N12" s="76"/>
      <c r="O12" s="76"/>
      <c r="P12" s="63"/>
      <c r="Q12" s="63"/>
      <c r="R12" s="63"/>
      <c r="S12" s="63"/>
      <c r="T12" s="63"/>
      <c r="U12" s="63"/>
    </row>
    <row r="13" spans="1:21" ht="21" customHeight="1">
      <c r="A13" s="8"/>
      <c r="B13" s="58"/>
      <c r="C13" s="58"/>
      <c r="D13" s="58"/>
      <c r="E13" s="58"/>
      <c r="F13" s="58"/>
      <c r="G13" s="58" t="s">
        <v>183</v>
      </c>
      <c r="H13" s="58"/>
      <c r="I13" s="76"/>
      <c r="J13" s="76"/>
      <c r="K13" s="63"/>
      <c r="L13" s="76"/>
      <c r="M13" s="63"/>
      <c r="N13" s="63"/>
      <c r="O13" s="63"/>
      <c r="P13" s="63"/>
      <c r="Q13" s="63"/>
      <c r="R13" s="63"/>
      <c r="S13" s="63"/>
      <c r="T13" s="63"/>
      <c r="U13" s="63"/>
    </row>
    <row r="14" spans="1:21" ht="77.25" customHeight="1">
      <c r="A14" s="240" t="s">
        <v>24</v>
      </c>
      <c r="B14" s="219" t="s">
        <v>34</v>
      </c>
      <c r="C14" s="219" t="s">
        <v>68</v>
      </c>
      <c r="D14" s="219" t="s">
        <v>42</v>
      </c>
      <c r="E14" s="219" t="s">
        <v>39</v>
      </c>
      <c r="F14" s="219" t="s">
        <v>43</v>
      </c>
      <c r="G14" s="221" t="s">
        <v>227</v>
      </c>
      <c r="H14" s="7"/>
      <c r="I14" s="98"/>
      <c r="J14" s="90"/>
      <c r="K14" s="99"/>
      <c r="L14" s="99"/>
      <c r="M14" s="63"/>
      <c r="N14" s="63"/>
      <c r="O14" s="63"/>
      <c r="P14" s="63"/>
      <c r="Q14" s="63"/>
      <c r="R14" s="63"/>
      <c r="S14" s="63"/>
      <c r="T14" s="63"/>
      <c r="U14" s="63"/>
    </row>
    <row r="15" spans="1:21" ht="31.5" customHeight="1">
      <c r="A15" s="237" t="s">
        <v>25</v>
      </c>
      <c r="B15" s="221" t="s">
        <v>114</v>
      </c>
      <c r="C15" s="221" t="s">
        <v>115</v>
      </c>
      <c r="D15" s="219"/>
      <c r="E15" s="219"/>
      <c r="F15" s="220"/>
      <c r="G15" s="236">
        <f>G16</f>
        <v>6817.5</v>
      </c>
      <c r="H15" s="108"/>
      <c r="I15" s="63"/>
      <c r="J15" s="37"/>
      <c r="K15" s="51"/>
      <c r="L15" s="51"/>
      <c r="M15" s="63"/>
      <c r="N15" s="51"/>
      <c r="O15" s="63"/>
      <c r="P15" s="63"/>
      <c r="Q15" s="63"/>
      <c r="R15" s="63"/>
      <c r="S15" s="63"/>
      <c r="T15" s="63"/>
      <c r="U15" s="63"/>
    </row>
    <row r="16" spans="1:21" ht="22.5" customHeight="1">
      <c r="A16" s="237" t="s">
        <v>37</v>
      </c>
      <c r="B16" s="230" t="s">
        <v>58</v>
      </c>
      <c r="C16" s="219"/>
      <c r="D16" s="221" t="s">
        <v>126</v>
      </c>
      <c r="E16" s="219"/>
      <c r="F16" s="220"/>
      <c r="G16" s="236">
        <f>G17+G20</f>
        <v>6817.5</v>
      </c>
      <c r="H16" s="108"/>
      <c r="I16" s="63"/>
      <c r="J16" s="37"/>
      <c r="K16" s="51"/>
      <c r="L16" s="51"/>
      <c r="M16" s="63"/>
      <c r="N16" s="51"/>
      <c r="O16" s="63"/>
      <c r="P16" s="63"/>
      <c r="Q16" s="63"/>
      <c r="R16" s="63"/>
      <c r="S16" s="63"/>
      <c r="T16" s="63"/>
      <c r="U16" s="63"/>
    </row>
    <row r="17" spans="1:21" ht="43.5" customHeight="1">
      <c r="A17" s="237" t="s">
        <v>35</v>
      </c>
      <c r="B17" s="230" t="s">
        <v>100</v>
      </c>
      <c r="C17" s="221"/>
      <c r="D17" s="221" t="s">
        <v>66</v>
      </c>
      <c r="E17" s="221"/>
      <c r="F17" s="222"/>
      <c r="G17" s="238">
        <f>G18</f>
        <v>1328</v>
      </c>
      <c r="H17" s="109"/>
      <c r="I17" s="63"/>
      <c r="J17" s="45"/>
      <c r="K17" s="60"/>
      <c r="L17" s="60"/>
      <c r="M17" s="63"/>
      <c r="N17" s="60"/>
      <c r="O17" s="63"/>
      <c r="P17" s="63"/>
      <c r="Q17" s="63"/>
      <c r="R17" s="63"/>
      <c r="S17" s="63"/>
      <c r="T17" s="63"/>
      <c r="U17" s="63"/>
    </row>
    <row r="18" spans="1:21" ht="29.25" customHeight="1">
      <c r="A18" s="237" t="s">
        <v>116</v>
      </c>
      <c r="B18" s="230" t="s">
        <v>67</v>
      </c>
      <c r="C18" s="221" t="s">
        <v>115</v>
      </c>
      <c r="D18" s="221" t="s">
        <v>66</v>
      </c>
      <c r="E18" s="239">
        <v>9910000110</v>
      </c>
      <c r="F18" s="222"/>
      <c r="G18" s="238">
        <f>G19</f>
        <v>1328</v>
      </c>
      <c r="H18" s="109"/>
      <c r="I18" s="63"/>
      <c r="J18" s="45"/>
      <c r="K18" s="60"/>
      <c r="L18" s="60"/>
      <c r="M18" s="63"/>
      <c r="N18" s="60"/>
      <c r="O18" s="63"/>
      <c r="P18" s="63"/>
      <c r="Q18" s="63"/>
      <c r="R18" s="63"/>
      <c r="S18" s="63"/>
      <c r="T18" s="63"/>
      <c r="U18" s="63"/>
    </row>
    <row r="19" spans="1:21" ht="64.5" customHeight="1">
      <c r="A19" s="240" t="s">
        <v>147</v>
      </c>
      <c r="B19" s="223" t="s">
        <v>151</v>
      </c>
      <c r="C19" s="219" t="s">
        <v>115</v>
      </c>
      <c r="D19" s="219" t="s">
        <v>66</v>
      </c>
      <c r="E19" s="239">
        <v>9910000110</v>
      </c>
      <c r="F19" s="220" t="s">
        <v>121</v>
      </c>
      <c r="G19" s="231">
        <v>1328</v>
      </c>
      <c r="H19" s="104"/>
      <c r="I19" s="63"/>
      <c r="J19" s="91"/>
      <c r="K19" s="67"/>
      <c r="L19" s="67"/>
      <c r="M19" s="63"/>
      <c r="N19" s="67"/>
      <c r="O19" s="63"/>
      <c r="P19" s="63"/>
      <c r="Q19" s="63"/>
      <c r="R19" s="63"/>
      <c r="S19" s="63"/>
      <c r="T19" s="63"/>
      <c r="U19" s="63"/>
    </row>
    <row r="20" spans="1:21" ht="51.75" customHeight="1">
      <c r="A20" s="237" t="s">
        <v>83</v>
      </c>
      <c r="B20" s="230" t="s">
        <v>109</v>
      </c>
      <c r="C20" s="221"/>
      <c r="D20" s="221" t="s">
        <v>53</v>
      </c>
      <c r="E20" s="221"/>
      <c r="F20" s="222"/>
      <c r="G20" s="238">
        <f>G21+G23+G25+G29</f>
        <v>5489.5</v>
      </c>
      <c r="H20" s="109"/>
      <c r="I20" s="63"/>
      <c r="J20" s="45"/>
      <c r="K20" s="60"/>
      <c r="L20" s="60"/>
      <c r="M20" s="63"/>
      <c r="N20" s="60"/>
      <c r="O20" s="63"/>
      <c r="P20" s="63"/>
      <c r="Q20" s="63"/>
      <c r="R20" s="63"/>
      <c r="S20" s="63"/>
      <c r="T20" s="63"/>
      <c r="U20" s="63"/>
    </row>
    <row r="21" spans="1:21" ht="43.5" customHeight="1">
      <c r="A21" s="237" t="s">
        <v>148</v>
      </c>
      <c r="B21" s="230" t="s">
        <v>526</v>
      </c>
      <c r="C21" s="221" t="s">
        <v>115</v>
      </c>
      <c r="D21" s="221" t="s">
        <v>53</v>
      </c>
      <c r="E21" s="221" t="s">
        <v>527</v>
      </c>
      <c r="F21" s="222"/>
      <c r="G21" s="238">
        <f>G22</f>
        <v>1118.1</v>
      </c>
      <c r="H21" s="109"/>
      <c r="I21" s="63"/>
      <c r="J21" s="45"/>
      <c r="K21" s="60"/>
      <c r="L21" s="60"/>
      <c r="M21" s="63"/>
      <c r="N21" s="60"/>
      <c r="O21" s="63"/>
      <c r="P21" s="63"/>
      <c r="Q21" s="63"/>
      <c r="R21" s="63"/>
      <c r="S21" s="63"/>
      <c r="T21" s="63"/>
      <c r="U21" s="63"/>
    </row>
    <row r="22" spans="1:21" ht="66.75" customHeight="1">
      <c r="A22" s="240" t="s">
        <v>149</v>
      </c>
      <c r="B22" s="223" t="s">
        <v>151</v>
      </c>
      <c r="C22" s="219" t="s">
        <v>115</v>
      </c>
      <c r="D22" s="219" t="s">
        <v>53</v>
      </c>
      <c r="E22" s="219" t="s">
        <v>527</v>
      </c>
      <c r="F22" s="220" t="s">
        <v>121</v>
      </c>
      <c r="G22" s="231">
        <v>1118.1</v>
      </c>
      <c r="H22" s="104"/>
      <c r="I22" s="63"/>
      <c r="J22" s="39"/>
      <c r="K22" s="64"/>
      <c r="L22" s="64"/>
      <c r="M22" s="63"/>
      <c r="N22" s="64"/>
      <c r="O22" s="63"/>
      <c r="P22" s="63"/>
      <c r="Q22" s="63"/>
      <c r="R22" s="63"/>
      <c r="S22" s="63"/>
      <c r="T22" s="63"/>
      <c r="U22" s="63"/>
    </row>
    <row r="23" spans="1:21" ht="66.75" customHeight="1">
      <c r="A23" s="237" t="s">
        <v>150</v>
      </c>
      <c r="B23" s="230" t="s">
        <v>528</v>
      </c>
      <c r="C23" s="221" t="s">
        <v>115</v>
      </c>
      <c r="D23" s="221" t="s">
        <v>53</v>
      </c>
      <c r="E23" s="221" t="s">
        <v>529</v>
      </c>
      <c r="F23" s="222"/>
      <c r="G23" s="238">
        <f>G24</f>
        <v>135.4</v>
      </c>
      <c r="H23" s="109"/>
      <c r="I23" s="63"/>
      <c r="J23" s="45"/>
      <c r="K23" s="60"/>
      <c r="L23" s="64"/>
      <c r="M23" s="63"/>
      <c r="N23" s="60"/>
      <c r="O23" s="63"/>
      <c r="P23" s="63"/>
      <c r="Q23" s="63"/>
      <c r="R23" s="63"/>
      <c r="S23" s="63"/>
      <c r="T23" s="63"/>
      <c r="U23" s="63"/>
    </row>
    <row r="24" spans="1:21" ht="66.75" customHeight="1">
      <c r="A24" s="240" t="s">
        <v>198</v>
      </c>
      <c r="B24" s="223" t="s">
        <v>151</v>
      </c>
      <c r="C24" s="219" t="s">
        <v>115</v>
      </c>
      <c r="D24" s="219" t="s">
        <v>53</v>
      </c>
      <c r="E24" s="219" t="s">
        <v>529</v>
      </c>
      <c r="F24" s="220" t="s">
        <v>121</v>
      </c>
      <c r="G24" s="231">
        <v>135.4</v>
      </c>
      <c r="H24" s="104"/>
      <c r="I24" s="63"/>
      <c r="J24" s="39"/>
      <c r="K24" s="64"/>
      <c r="L24" s="64"/>
      <c r="M24" s="63"/>
      <c r="N24" s="64"/>
      <c r="O24" s="63"/>
      <c r="P24" s="63"/>
      <c r="Q24" s="63"/>
      <c r="R24" s="63"/>
      <c r="S24" s="63"/>
      <c r="T24" s="63"/>
      <c r="U24" s="63"/>
    </row>
    <row r="25" spans="1:21" ht="39.75" customHeight="1">
      <c r="A25" s="237" t="s">
        <v>150</v>
      </c>
      <c r="B25" s="230" t="s">
        <v>530</v>
      </c>
      <c r="C25" s="221" t="s">
        <v>115</v>
      </c>
      <c r="D25" s="221" t="s">
        <v>53</v>
      </c>
      <c r="E25" s="221" t="s">
        <v>531</v>
      </c>
      <c r="F25" s="222"/>
      <c r="G25" s="238">
        <f>G26+G27+G28</f>
        <v>4140</v>
      </c>
      <c r="H25" s="109"/>
      <c r="I25" s="63"/>
      <c r="J25" s="45"/>
      <c r="K25" s="60"/>
      <c r="L25" s="64"/>
      <c r="M25" s="63"/>
      <c r="N25" s="60"/>
      <c r="O25" s="63"/>
      <c r="P25" s="63"/>
      <c r="Q25" s="63"/>
      <c r="R25" s="63"/>
      <c r="S25" s="63"/>
      <c r="T25" s="63"/>
      <c r="U25" s="63"/>
    </row>
    <row r="26" spans="1:21" ht="64.5" customHeight="1">
      <c r="A26" s="240" t="s">
        <v>261</v>
      </c>
      <c r="B26" s="223" t="s">
        <v>151</v>
      </c>
      <c r="C26" s="219" t="s">
        <v>115</v>
      </c>
      <c r="D26" s="219" t="s">
        <v>53</v>
      </c>
      <c r="E26" s="219" t="s">
        <v>531</v>
      </c>
      <c r="F26" s="220" t="s">
        <v>121</v>
      </c>
      <c r="G26" s="231">
        <v>2608.7</v>
      </c>
      <c r="H26" s="104"/>
      <c r="I26" s="63"/>
      <c r="J26" s="39"/>
      <c r="K26" s="64"/>
      <c r="L26" s="76"/>
      <c r="M26" s="63"/>
      <c r="N26" s="64"/>
      <c r="O26" s="63"/>
      <c r="P26" s="63"/>
      <c r="Q26" s="63"/>
      <c r="R26" s="63"/>
      <c r="S26" s="63"/>
      <c r="T26" s="63"/>
      <c r="U26" s="63"/>
    </row>
    <row r="27" spans="1:21" ht="25.5">
      <c r="A27" s="240" t="s">
        <v>262</v>
      </c>
      <c r="B27" s="223" t="s">
        <v>535</v>
      </c>
      <c r="C27" s="219" t="s">
        <v>115</v>
      </c>
      <c r="D27" s="219" t="s">
        <v>53</v>
      </c>
      <c r="E27" s="219" t="s">
        <v>531</v>
      </c>
      <c r="F27" s="220" t="s">
        <v>122</v>
      </c>
      <c r="G27" s="231">
        <v>1522.3</v>
      </c>
      <c r="H27" s="166"/>
      <c r="I27" s="63"/>
      <c r="J27" s="39"/>
      <c r="K27" s="64"/>
      <c r="L27" s="64"/>
      <c r="M27" s="63"/>
      <c r="N27" s="64"/>
      <c r="O27" s="63"/>
      <c r="P27" s="63"/>
      <c r="Q27" s="63"/>
      <c r="R27" s="63"/>
      <c r="S27" s="63"/>
      <c r="T27" s="63"/>
      <c r="U27" s="63"/>
    </row>
    <row r="28" spans="1:21" ht="16.5" customHeight="1">
      <c r="A28" s="240" t="s">
        <v>263</v>
      </c>
      <c r="B28" s="223" t="s">
        <v>125</v>
      </c>
      <c r="C28" s="219" t="s">
        <v>115</v>
      </c>
      <c r="D28" s="219" t="s">
        <v>53</v>
      </c>
      <c r="E28" s="219" t="s">
        <v>531</v>
      </c>
      <c r="F28" s="220" t="s">
        <v>123</v>
      </c>
      <c r="G28" s="231">
        <v>9</v>
      </c>
      <c r="H28" s="104"/>
      <c r="I28" s="63"/>
      <c r="J28" s="39"/>
      <c r="K28" s="64"/>
      <c r="L28" s="76"/>
      <c r="M28" s="63"/>
      <c r="N28" s="64"/>
      <c r="O28" s="63"/>
      <c r="P28" s="63"/>
      <c r="Q28" s="63"/>
      <c r="R28" s="63"/>
      <c r="S28" s="63"/>
      <c r="T28" s="63"/>
      <c r="U28" s="63"/>
    </row>
    <row r="29" spans="1:21" ht="49.5" customHeight="1">
      <c r="A29" s="237" t="s">
        <v>248</v>
      </c>
      <c r="B29" s="241" t="s">
        <v>532</v>
      </c>
      <c r="C29" s="221" t="s">
        <v>115</v>
      </c>
      <c r="D29" s="221" t="s">
        <v>53</v>
      </c>
      <c r="E29" s="275" t="s">
        <v>705</v>
      </c>
      <c r="F29" s="220"/>
      <c r="G29" s="238">
        <f>G30</f>
        <v>96</v>
      </c>
      <c r="H29" s="109"/>
      <c r="I29" s="63"/>
      <c r="J29" s="45"/>
      <c r="K29" s="60"/>
      <c r="L29" s="76"/>
      <c r="M29" s="63"/>
      <c r="N29" s="60"/>
      <c r="O29" s="63"/>
      <c r="P29" s="63"/>
      <c r="Q29" s="63"/>
      <c r="R29" s="63"/>
      <c r="S29" s="63"/>
      <c r="T29" s="63"/>
      <c r="U29" s="63"/>
    </row>
    <row r="30" spans="1:21" ht="18.75" customHeight="1">
      <c r="A30" s="240" t="s">
        <v>249</v>
      </c>
      <c r="B30" s="223" t="s">
        <v>125</v>
      </c>
      <c r="C30" s="219" t="s">
        <v>115</v>
      </c>
      <c r="D30" s="219" t="s">
        <v>53</v>
      </c>
      <c r="E30" s="276" t="s">
        <v>705</v>
      </c>
      <c r="F30" s="220" t="s">
        <v>123</v>
      </c>
      <c r="G30" s="231">
        <v>96</v>
      </c>
      <c r="H30" s="104"/>
      <c r="I30" s="63"/>
      <c r="J30" s="39"/>
      <c r="K30" s="64"/>
      <c r="L30" s="76"/>
      <c r="M30" s="63"/>
      <c r="N30" s="68"/>
      <c r="O30" s="63"/>
      <c r="P30" s="63"/>
      <c r="Q30" s="63"/>
      <c r="R30" s="63"/>
      <c r="S30" s="63"/>
      <c r="T30" s="63"/>
      <c r="U30" s="63"/>
    </row>
    <row r="31" spans="1:21" ht="25.5">
      <c r="A31" s="240" t="s">
        <v>533</v>
      </c>
      <c r="B31" s="243" t="s">
        <v>152</v>
      </c>
      <c r="C31" s="221" t="s">
        <v>69</v>
      </c>
      <c r="D31" s="219"/>
      <c r="E31" s="242"/>
      <c r="F31" s="220"/>
      <c r="G31" s="231">
        <f>G32+G51+G55+G62+G86+G90+G106+G122+G136+G140</f>
        <v>63752.68</v>
      </c>
      <c r="H31" s="104"/>
      <c r="I31" s="63"/>
      <c r="J31" s="39"/>
      <c r="K31" s="64"/>
      <c r="L31" s="76"/>
      <c r="M31" s="63"/>
      <c r="N31" s="68"/>
      <c r="O31" s="63"/>
      <c r="P31" s="63"/>
      <c r="Q31" s="63"/>
      <c r="R31" s="63"/>
      <c r="S31" s="63"/>
      <c r="T31" s="63"/>
      <c r="U31" s="63"/>
    </row>
    <row r="32" spans="1:21" ht="17.25" customHeight="1">
      <c r="A32" s="237" t="s">
        <v>534</v>
      </c>
      <c r="B32" s="230" t="s">
        <v>58</v>
      </c>
      <c r="C32" s="219"/>
      <c r="D32" s="221" t="s">
        <v>126</v>
      </c>
      <c r="E32" s="219"/>
      <c r="F32" s="220"/>
      <c r="G32" s="238">
        <f>G33+G41+G44</f>
        <v>20003.8</v>
      </c>
      <c r="H32" s="109"/>
      <c r="I32" s="63"/>
      <c r="J32" s="45"/>
      <c r="K32" s="60"/>
      <c r="L32" s="64"/>
      <c r="M32" s="63"/>
      <c r="N32" s="60"/>
      <c r="O32" s="63"/>
      <c r="P32" s="63"/>
      <c r="Q32" s="63"/>
      <c r="R32" s="63"/>
      <c r="S32" s="63"/>
      <c r="T32" s="63"/>
      <c r="U32" s="63"/>
    </row>
    <row r="33" spans="1:21" ht="50.25" customHeight="1">
      <c r="A33" s="237" t="s">
        <v>117</v>
      </c>
      <c r="B33" s="230" t="s">
        <v>536</v>
      </c>
      <c r="C33" s="221"/>
      <c r="D33" s="221" t="s">
        <v>59</v>
      </c>
      <c r="E33" s="221"/>
      <c r="F33" s="222"/>
      <c r="G33" s="236">
        <f>G34+G38</f>
        <v>19871.3</v>
      </c>
      <c r="H33" s="108"/>
      <c r="I33" s="63"/>
      <c r="J33" s="37"/>
      <c r="K33" s="51"/>
      <c r="L33" s="100"/>
      <c r="M33" s="63"/>
      <c r="N33" s="51"/>
      <c r="O33" s="63"/>
      <c r="P33" s="63"/>
      <c r="Q33" s="63"/>
      <c r="R33" s="63"/>
      <c r="S33" s="63"/>
      <c r="T33" s="63"/>
      <c r="U33" s="63"/>
    </row>
    <row r="34" spans="1:21" ht="40.5" customHeight="1">
      <c r="A34" s="237" t="s">
        <v>23</v>
      </c>
      <c r="B34" s="230" t="s">
        <v>537</v>
      </c>
      <c r="C34" s="221" t="s">
        <v>69</v>
      </c>
      <c r="D34" s="221" t="s">
        <v>59</v>
      </c>
      <c r="E34" s="221" t="s">
        <v>538</v>
      </c>
      <c r="F34" s="222"/>
      <c r="G34" s="238">
        <f>G35+G36+G37</f>
        <v>18190.5</v>
      </c>
      <c r="H34" s="109"/>
      <c r="I34" s="63"/>
      <c r="J34" s="167"/>
      <c r="K34" s="168"/>
      <c r="L34" s="49"/>
      <c r="M34" s="49"/>
      <c r="N34" s="44"/>
      <c r="O34" s="49"/>
      <c r="P34" s="169"/>
      <c r="Q34" s="63"/>
      <c r="R34" s="63"/>
      <c r="S34" s="63"/>
      <c r="T34" s="63"/>
      <c r="U34" s="63"/>
    </row>
    <row r="35" spans="1:21" ht="68.25" customHeight="1">
      <c r="A35" s="240" t="s">
        <v>453</v>
      </c>
      <c r="B35" s="223" t="s">
        <v>151</v>
      </c>
      <c r="C35" s="219" t="s">
        <v>69</v>
      </c>
      <c r="D35" s="219" t="s">
        <v>59</v>
      </c>
      <c r="E35" s="219" t="s">
        <v>538</v>
      </c>
      <c r="F35" s="220" t="s">
        <v>121</v>
      </c>
      <c r="G35" s="231">
        <v>14508.6</v>
      </c>
      <c r="H35" s="104"/>
      <c r="I35" s="63"/>
      <c r="J35" s="42"/>
      <c r="K35" s="170"/>
      <c r="L35" s="62"/>
      <c r="M35" s="62"/>
      <c r="N35" s="40"/>
      <c r="O35" s="62"/>
      <c r="P35" s="171"/>
      <c r="Q35" s="63"/>
      <c r="R35" s="63"/>
      <c r="S35" s="63"/>
      <c r="T35" s="63"/>
      <c r="U35" s="63"/>
    </row>
    <row r="36" spans="1:21" ht="25.5">
      <c r="A36" s="240" t="s">
        <v>454</v>
      </c>
      <c r="B36" s="223" t="s">
        <v>535</v>
      </c>
      <c r="C36" s="219" t="s">
        <v>69</v>
      </c>
      <c r="D36" s="219" t="s">
        <v>59</v>
      </c>
      <c r="E36" s="219" t="s">
        <v>538</v>
      </c>
      <c r="F36" s="220" t="s">
        <v>122</v>
      </c>
      <c r="G36" s="231">
        <v>3661.9</v>
      </c>
      <c r="H36" s="175"/>
      <c r="I36" s="63"/>
      <c r="J36" s="167"/>
      <c r="K36" s="168"/>
      <c r="L36" s="49"/>
      <c r="M36" s="49"/>
      <c r="N36" s="44"/>
      <c r="O36" s="172"/>
      <c r="P36" s="173"/>
      <c r="Q36" s="63"/>
      <c r="R36" s="63"/>
      <c r="S36" s="63"/>
      <c r="T36" s="63"/>
      <c r="U36" s="63"/>
    </row>
    <row r="37" spans="1:21" ht="18.75" customHeight="1">
      <c r="A37" s="240" t="s">
        <v>539</v>
      </c>
      <c r="B37" s="223" t="s">
        <v>125</v>
      </c>
      <c r="C37" s="219" t="s">
        <v>69</v>
      </c>
      <c r="D37" s="219" t="s">
        <v>59</v>
      </c>
      <c r="E37" s="219" t="s">
        <v>538</v>
      </c>
      <c r="F37" s="220" t="s">
        <v>123</v>
      </c>
      <c r="G37" s="231">
        <v>20</v>
      </c>
      <c r="H37" s="104"/>
      <c r="I37" s="63"/>
      <c r="J37" s="42"/>
      <c r="K37" s="170"/>
      <c r="L37" s="62"/>
      <c r="M37" s="62"/>
      <c r="N37" s="40"/>
      <c r="O37" s="174"/>
      <c r="P37" s="171"/>
      <c r="Q37" s="63"/>
      <c r="R37" s="63"/>
      <c r="S37" s="63"/>
      <c r="T37" s="63"/>
      <c r="U37" s="63"/>
    </row>
    <row r="38" spans="1:21" ht="63.75" customHeight="1">
      <c r="A38" s="237" t="s">
        <v>541</v>
      </c>
      <c r="B38" s="230" t="s">
        <v>264</v>
      </c>
      <c r="C38" s="221" t="s">
        <v>69</v>
      </c>
      <c r="D38" s="221" t="s">
        <v>59</v>
      </c>
      <c r="E38" s="221" t="s">
        <v>540</v>
      </c>
      <c r="F38" s="224"/>
      <c r="G38" s="236">
        <f>G39+G40</f>
        <v>1680.8</v>
      </c>
      <c r="H38" s="108"/>
      <c r="I38" s="63"/>
      <c r="J38" s="37"/>
      <c r="K38" s="100"/>
      <c r="L38" s="64"/>
      <c r="M38" s="63"/>
      <c r="N38" s="64"/>
      <c r="O38" s="63"/>
      <c r="P38" s="63"/>
      <c r="Q38" s="63"/>
      <c r="R38" s="63"/>
      <c r="S38" s="63"/>
      <c r="T38" s="63"/>
      <c r="U38" s="63"/>
    </row>
    <row r="39" spans="1:21" ht="66" customHeight="1">
      <c r="A39" s="240" t="s">
        <v>542</v>
      </c>
      <c r="B39" s="223" t="s">
        <v>151</v>
      </c>
      <c r="C39" s="219" t="s">
        <v>69</v>
      </c>
      <c r="D39" s="219" t="s">
        <v>59</v>
      </c>
      <c r="E39" s="219" t="s">
        <v>540</v>
      </c>
      <c r="F39" s="225">
        <v>100</v>
      </c>
      <c r="G39" s="231">
        <v>1544</v>
      </c>
      <c r="H39" s="104"/>
      <c r="I39" s="63"/>
      <c r="J39" s="92"/>
      <c r="K39" s="71"/>
      <c r="L39" s="64"/>
      <c r="M39" s="63"/>
      <c r="N39" s="64"/>
      <c r="O39" s="63"/>
      <c r="P39" s="63"/>
      <c r="Q39" s="63"/>
      <c r="R39" s="63"/>
      <c r="S39" s="63"/>
      <c r="T39" s="63"/>
      <c r="U39" s="63"/>
    </row>
    <row r="40" spans="1:21" ht="25.5">
      <c r="A40" s="240" t="s">
        <v>543</v>
      </c>
      <c r="B40" s="223" t="s">
        <v>535</v>
      </c>
      <c r="C40" s="219" t="s">
        <v>69</v>
      </c>
      <c r="D40" s="219" t="s">
        <v>59</v>
      </c>
      <c r="E40" s="219" t="s">
        <v>540</v>
      </c>
      <c r="F40" s="225">
        <v>200</v>
      </c>
      <c r="G40" s="226">
        <v>136.8</v>
      </c>
      <c r="H40" s="104"/>
      <c r="I40" s="63"/>
      <c r="J40" s="92"/>
      <c r="K40" s="71"/>
      <c r="L40" s="64"/>
      <c r="M40" s="63"/>
      <c r="N40" s="64"/>
      <c r="O40" s="63"/>
      <c r="P40" s="63"/>
      <c r="Q40" s="63"/>
      <c r="R40" s="63"/>
      <c r="S40" s="63"/>
      <c r="T40" s="63"/>
      <c r="U40" s="63"/>
    </row>
    <row r="41" spans="1:21" ht="21" customHeight="1">
      <c r="A41" s="237" t="s">
        <v>545</v>
      </c>
      <c r="B41" s="230" t="s">
        <v>127</v>
      </c>
      <c r="C41" s="221"/>
      <c r="D41" s="221" t="s">
        <v>128</v>
      </c>
      <c r="E41" s="221"/>
      <c r="F41" s="222"/>
      <c r="G41" s="238">
        <v>70</v>
      </c>
      <c r="H41" s="109"/>
      <c r="I41" s="63"/>
      <c r="J41" s="45"/>
      <c r="K41" s="64"/>
      <c r="L41" s="64"/>
      <c r="M41" s="63"/>
      <c r="N41" s="60"/>
      <c r="O41" s="63"/>
      <c r="P41" s="63"/>
      <c r="Q41" s="63"/>
      <c r="R41" s="63"/>
      <c r="S41" s="63"/>
      <c r="T41" s="63"/>
      <c r="U41" s="63"/>
    </row>
    <row r="42" spans="1:21" ht="38.25">
      <c r="A42" s="237" t="s">
        <v>86</v>
      </c>
      <c r="B42" s="230" t="s">
        <v>544</v>
      </c>
      <c r="C42" s="221" t="s">
        <v>69</v>
      </c>
      <c r="D42" s="221" t="s">
        <v>128</v>
      </c>
      <c r="E42" s="221" t="s">
        <v>547</v>
      </c>
      <c r="F42" s="220"/>
      <c r="G42" s="238">
        <v>70</v>
      </c>
      <c r="H42" s="109"/>
      <c r="I42" s="63"/>
      <c r="J42" s="45"/>
      <c r="K42" s="64"/>
      <c r="L42" s="64"/>
      <c r="M42" s="63"/>
      <c r="N42" s="60"/>
      <c r="O42" s="63"/>
      <c r="P42" s="63"/>
      <c r="Q42" s="63"/>
      <c r="R42" s="63"/>
      <c r="S42" s="63"/>
      <c r="T42" s="63"/>
      <c r="U42" s="63"/>
    </row>
    <row r="43" spans="1:21" ht="20.25" customHeight="1">
      <c r="A43" s="240" t="s">
        <v>153</v>
      </c>
      <c r="B43" s="223" t="s">
        <v>125</v>
      </c>
      <c r="C43" s="226">
        <v>978</v>
      </c>
      <c r="D43" s="219" t="s">
        <v>128</v>
      </c>
      <c r="E43" s="219" t="s">
        <v>547</v>
      </c>
      <c r="F43" s="220" t="s">
        <v>123</v>
      </c>
      <c r="G43" s="231">
        <v>70</v>
      </c>
      <c r="H43" s="104"/>
      <c r="I43" s="63"/>
      <c r="J43" s="39"/>
      <c r="K43" s="64"/>
      <c r="L43" s="64"/>
      <c r="M43" s="63"/>
      <c r="N43" s="64"/>
      <c r="O43" s="63"/>
      <c r="P43" s="63"/>
      <c r="Q43" s="63"/>
      <c r="R43" s="63"/>
      <c r="S43" s="63"/>
      <c r="T43" s="63"/>
      <c r="U43" s="63"/>
    </row>
    <row r="44" spans="1:22" ht="21" customHeight="1">
      <c r="A44" s="221" t="s">
        <v>548</v>
      </c>
      <c r="B44" s="230" t="s">
        <v>61</v>
      </c>
      <c r="C44" s="221"/>
      <c r="D44" s="221" t="s">
        <v>78</v>
      </c>
      <c r="E44" s="221"/>
      <c r="F44" s="220"/>
      <c r="G44" s="236">
        <f>G45+G47+G49</f>
        <v>62.5</v>
      </c>
      <c r="H44" s="108"/>
      <c r="I44" s="63"/>
      <c r="J44" s="37"/>
      <c r="K44" s="100"/>
      <c r="L44" s="100"/>
      <c r="M44" s="63"/>
      <c r="N44" s="51"/>
      <c r="O44" s="63"/>
      <c r="P44" s="63"/>
      <c r="Q44" s="63"/>
      <c r="R44" s="63"/>
      <c r="S44" s="63"/>
      <c r="T44" s="63"/>
      <c r="U44" s="63"/>
      <c r="V44" s="7"/>
    </row>
    <row r="45" spans="1:22" ht="66" customHeight="1">
      <c r="A45" s="221" t="s">
        <v>154</v>
      </c>
      <c r="B45" s="230" t="s">
        <v>366</v>
      </c>
      <c r="C45" s="221" t="s">
        <v>69</v>
      </c>
      <c r="D45" s="221" t="s">
        <v>78</v>
      </c>
      <c r="E45" s="221" t="s">
        <v>737</v>
      </c>
      <c r="F45" s="220"/>
      <c r="G45" s="238">
        <f>G46</f>
        <v>7.5</v>
      </c>
      <c r="H45" s="108"/>
      <c r="I45" s="63"/>
      <c r="J45" s="37"/>
      <c r="K45" s="100"/>
      <c r="L45" s="100"/>
      <c r="M45" s="63"/>
      <c r="N45" s="51"/>
      <c r="O45" s="63"/>
      <c r="P45" s="63"/>
      <c r="Q45" s="63"/>
      <c r="R45" s="63"/>
      <c r="S45" s="63"/>
      <c r="T45" s="63"/>
      <c r="U45" s="63"/>
      <c r="V45" s="7"/>
    </row>
    <row r="46" spans="1:22" ht="25.5">
      <c r="A46" s="219" t="s">
        <v>155</v>
      </c>
      <c r="B46" s="223" t="s">
        <v>535</v>
      </c>
      <c r="C46" s="219" t="s">
        <v>69</v>
      </c>
      <c r="D46" s="219" t="s">
        <v>78</v>
      </c>
      <c r="E46" s="219" t="s">
        <v>737</v>
      </c>
      <c r="F46" s="220" t="s">
        <v>122</v>
      </c>
      <c r="G46" s="231">
        <v>7.5</v>
      </c>
      <c r="H46" s="108"/>
      <c r="I46" s="63"/>
      <c r="J46" s="37"/>
      <c r="K46" s="100"/>
      <c r="L46" s="100"/>
      <c r="M46" s="63"/>
      <c r="N46" s="51"/>
      <c r="O46" s="63"/>
      <c r="P46" s="63"/>
      <c r="Q46" s="63"/>
      <c r="R46" s="63"/>
      <c r="S46" s="63"/>
      <c r="T46" s="63"/>
      <c r="U46" s="63"/>
      <c r="V46" s="7"/>
    </row>
    <row r="47" spans="1:22" ht="42.75" customHeight="1">
      <c r="A47" s="221" t="s">
        <v>199</v>
      </c>
      <c r="B47" s="230" t="s">
        <v>549</v>
      </c>
      <c r="C47" s="221" t="s">
        <v>69</v>
      </c>
      <c r="D47" s="221" t="s">
        <v>78</v>
      </c>
      <c r="E47" s="221" t="s">
        <v>707</v>
      </c>
      <c r="F47" s="222"/>
      <c r="G47" s="238">
        <f>G48</f>
        <v>5</v>
      </c>
      <c r="H47" s="109"/>
      <c r="I47" s="157"/>
      <c r="J47" s="45"/>
      <c r="K47" s="64"/>
      <c r="L47" s="64"/>
      <c r="M47" s="63"/>
      <c r="N47" s="60"/>
      <c r="O47" s="44"/>
      <c r="P47" s="47"/>
      <c r="Q47" s="49"/>
      <c r="R47" s="49"/>
      <c r="S47" s="79"/>
      <c r="T47" s="49"/>
      <c r="U47" s="60"/>
      <c r="V47" s="7"/>
    </row>
    <row r="48" spans="1:22" ht="25.5">
      <c r="A48" s="219" t="s">
        <v>200</v>
      </c>
      <c r="B48" s="223" t="s">
        <v>535</v>
      </c>
      <c r="C48" s="219" t="s">
        <v>69</v>
      </c>
      <c r="D48" s="219" t="s">
        <v>78</v>
      </c>
      <c r="E48" s="219" t="s">
        <v>707</v>
      </c>
      <c r="F48" s="220" t="s">
        <v>122</v>
      </c>
      <c r="G48" s="231">
        <v>5</v>
      </c>
      <c r="H48" s="104"/>
      <c r="I48" s="63"/>
      <c r="J48" s="39"/>
      <c r="K48" s="64"/>
      <c r="L48" s="64"/>
      <c r="M48" s="63"/>
      <c r="N48" s="64"/>
      <c r="O48" s="40"/>
      <c r="P48" s="61"/>
      <c r="Q48" s="62"/>
      <c r="R48" s="62"/>
      <c r="S48" s="62"/>
      <c r="T48" s="62"/>
      <c r="U48" s="64"/>
      <c r="V48" s="7"/>
    </row>
    <row r="49" spans="1:22" ht="102.75" customHeight="1">
      <c r="A49" s="221" t="s">
        <v>550</v>
      </c>
      <c r="B49" s="230" t="s">
        <v>553</v>
      </c>
      <c r="C49" s="221" t="s">
        <v>69</v>
      </c>
      <c r="D49" s="221" t="s">
        <v>78</v>
      </c>
      <c r="E49" s="221" t="s">
        <v>554</v>
      </c>
      <c r="F49" s="222"/>
      <c r="G49" s="238">
        <f>G50</f>
        <v>50</v>
      </c>
      <c r="H49" s="109"/>
      <c r="I49" s="68"/>
      <c r="J49" s="45"/>
      <c r="K49" s="64"/>
      <c r="L49" s="64"/>
      <c r="M49" s="63"/>
      <c r="N49" s="60"/>
      <c r="O49" s="44"/>
      <c r="P49" s="80"/>
      <c r="Q49" s="49"/>
      <c r="R49" s="49"/>
      <c r="S49" s="49"/>
      <c r="T49" s="76"/>
      <c r="U49" s="60"/>
      <c r="V49" s="7"/>
    </row>
    <row r="50" spans="1:22" ht="25.5">
      <c r="A50" s="219" t="s">
        <v>551</v>
      </c>
      <c r="B50" s="223" t="s">
        <v>535</v>
      </c>
      <c r="C50" s="219" t="s">
        <v>69</v>
      </c>
      <c r="D50" s="219" t="s">
        <v>78</v>
      </c>
      <c r="E50" s="219" t="s">
        <v>554</v>
      </c>
      <c r="F50" s="220" t="s">
        <v>122</v>
      </c>
      <c r="G50" s="231">
        <v>50</v>
      </c>
      <c r="H50" s="104"/>
      <c r="I50" s="63"/>
      <c r="J50" s="39"/>
      <c r="K50" s="64"/>
      <c r="L50" s="64"/>
      <c r="M50" s="63"/>
      <c r="N50" s="64"/>
      <c r="O50" s="40"/>
      <c r="P50" s="61"/>
      <c r="Q50" s="62"/>
      <c r="R50" s="62"/>
      <c r="S50" s="62"/>
      <c r="T50" s="62"/>
      <c r="U50" s="64"/>
      <c r="V50" s="7"/>
    </row>
    <row r="51" spans="1:21" ht="34.5" customHeight="1">
      <c r="A51" s="221" t="s">
        <v>552</v>
      </c>
      <c r="B51" s="230" t="s">
        <v>55</v>
      </c>
      <c r="C51" s="221"/>
      <c r="D51" s="221" t="s">
        <v>130</v>
      </c>
      <c r="E51" s="219"/>
      <c r="F51" s="219"/>
      <c r="G51" s="236">
        <f>G52</f>
        <v>20</v>
      </c>
      <c r="H51" s="108"/>
      <c r="I51" s="63"/>
      <c r="J51" s="37"/>
      <c r="K51" s="100"/>
      <c r="L51" s="100"/>
      <c r="M51" s="63"/>
      <c r="N51" s="51"/>
      <c r="O51" s="63"/>
      <c r="P51" s="63"/>
      <c r="Q51" s="63"/>
      <c r="R51" s="63"/>
      <c r="S51" s="63"/>
      <c r="T51" s="63"/>
      <c r="U51" s="63"/>
    </row>
    <row r="52" spans="1:21" ht="43.5" customHeight="1">
      <c r="A52" s="221" t="s">
        <v>156</v>
      </c>
      <c r="B52" s="230" t="s">
        <v>209</v>
      </c>
      <c r="C52" s="221" t="s">
        <v>69</v>
      </c>
      <c r="D52" s="221" t="s">
        <v>54</v>
      </c>
      <c r="E52" s="221"/>
      <c r="F52" s="227"/>
      <c r="G52" s="238">
        <f>G53</f>
        <v>20</v>
      </c>
      <c r="H52" s="109"/>
      <c r="I52" s="63"/>
      <c r="J52" s="45"/>
      <c r="K52" s="64"/>
      <c r="L52" s="64"/>
      <c r="M52" s="63"/>
      <c r="N52" s="60"/>
      <c r="O52" s="63"/>
      <c r="P52" s="63"/>
      <c r="Q52" s="63"/>
      <c r="R52" s="63"/>
      <c r="S52" s="63"/>
      <c r="T52" s="63"/>
      <c r="U52" s="63"/>
    </row>
    <row r="53" spans="1:21" ht="89.25">
      <c r="A53" s="221" t="s">
        <v>157</v>
      </c>
      <c r="B53" s="244" t="s">
        <v>555</v>
      </c>
      <c r="C53" s="221" t="s">
        <v>69</v>
      </c>
      <c r="D53" s="221" t="s">
        <v>54</v>
      </c>
      <c r="E53" s="221" t="s">
        <v>556</v>
      </c>
      <c r="F53" s="227"/>
      <c r="G53" s="238">
        <f>G54</f>
        <v>20</v>
      </c>
      <c r="H53" s="109"/>
      <c r="I53" s="68"/>
      <c r="J53" s="45"/>
      <c r="K53" s="64"/>
      <c r="L53" s="64"/>
      <c r="M53" s="63"/>
      <c r="N53" s="60"/>
      <c r="O53" s="63"/>
      <c r="P53" s="63"/>
      <c r="Q53" s="63"/>
      <c r="R53" s="63"/>
      <c r="S53" s="63"/>
      <c r="T53" s="63"/>
      <c r="U53" s="63"/>
    </row>
    <row r="54" spans="1:21" ht="25.5">
      <c r="A54" s="219" t="s">
        <v>158</v>
      </c>
      <c r="B54" s="223" t="s">
        <v>535</v>
      </c>
      <c r="C54" s="219" t="s">
        <v>69</v>
      </c>
      <c r="D54" s="219" t="s">
        <v>54</v>
      </c>
      <c r="E54" s="219" t="s">
        <v>556</v>
      </c>
      <c r="F54" s="220" t="s">
        <v>122</v>
      </c>
      <c r="G54" s="231">
        <v>20</v>
      </c>
      <c r="H54" s="104"/>
      <c r="I54" s="82"/>
      <c r="J54" s="39"/>
      <c r="K54" s="64"/>
      <c r="L54" s="64"/>
      <c r="M54" s="63"/>
      <c r="N54" s="64"/>
      <c r="O54" s="63"/>
      <c r="P54" s="63"/>
      <c r="Q54" s="63"/>
      <c r="R54" s="63"/>
      <c r="S54" s="63"/>
      <c r="T54" s="63"/>
      <c r="U54" s="63"/>
    </row>
    <row r="55" spans="1:21" ht="17.25" customHeight="1">
      <c r="A55" s="221" t="s">
        <v>557</v>
      </c>
      <c r="B55" s="230" t="s">
        <v>102</v>
      </c>
      <c r="C55" s="219"/>
      <c r="D55" s="221" t="s">
        <v>131</v>
      </c>
      <c r="E55" s="219"/>
      <c r="F55" s="220"/>
      <c r="G55" s="245">
        <f>G56+G59</f>
        <v>488.1</v>
      </c>
      <c r="H55" s="108"/>
      <c r="I55" s="82"/>
      <c r="J55" s="37"/>
      <c r="K55" s="100"/>
      <c r="L55" s="100"/>
      <c r="M55" s="63"/>
      <c r="N55" s="51"/>
      <c r="O55" s="63"/>
      <c r="P55" s="63"/>
      <c r="Q55" s="63"/>
      <c r="R55" s="63"/>
      <c r="S55" s="63"/>
      <c r="T55" s="63"/>
      <c r="U55" s="63"/>
    </row>
    <row r="56" spans="1:21" ht="12.75">
      <c r="A56" s="221" t="s">
        <v>558</v>
      </c>
      <c r="B56" s="230" t="s">
        <v>106</v>
      </c>
      <c r="C56" s="221"/>
      <c r="D56" s="221" t="s">
        <v>103</v>
      </c>
      <c r="E56" s="219"/>
      <c r="F56" s="220"/>
      <c r="G56" s="245">
        <f>G57</f>
        <v>470.1</v>
      </c>
      <c r="H56" s="110"/>
      <c r="I56" s="82"/>
      <c r="J56" s="37"/>
      <c r="K56" s="100"/>
      <c r="L56" s="100"/>
      <c r="M56" s="63"/>
      <c r="N56" s="51"/>
      <c r="O56" s="63"/>
      <c r="P56" s="63"/>
      <c r="Q56" s="63"/>
      <c r="R56" s="63"/>
      <c r="S56" s="63"/>
      <c r="T56" s="63"/>
      <c r="U56" s="63"/>
    </row>
    <row r="57" spans="1:21" ht="63.75" customHeight="1">
      <c r="A57" s="221" t="s">
        <v>559</v>
      </c>
      <c r="B57" s="230" t="s">
        <v>561</v>
      </c>
      <c r="C57" s="221" t="s">
        <v>69</v>
      </c>
      <c r="D57" s="221" t="s">
        <v>103</v>
      </c>
      <c r="E57" s="221" t="s">
        <v>562</v>
      </c>
      <c r="F57" s="220"/>
      <c r="G57" s="246">
        <f>G58</f>
        <v>470.1</v>
      </c>
      <c r="H57" s="111"/>
      <c r="I57" s="68"/>
      <c r="J57" s="46"/>
      <c r="K57" s="70"/>
      <c r="L57" s="70"/>
      <c r="M57" s="63"/>
      <c r="N57" s="60"/>
      <c r="O57" s="63"/>
      <c r="P57" s="63"/>
      <c r="Q57" s="63"/>
      <c r="R57" s="63"/>
      <c r="S57" s="63"/>
      <c r="T57" s="63"/>
      <c r="U57" s="63"/>
    </row>
    <row r="58" spans="1:21" ht="37.5" customHeight="1">
      <c r="A58" s="240" t="s">
        <v>560</v>
      </c>
      <c r="B58" s="223" t="s">
        <v>365</v>
      </c>
      <c r="C58" s="219" t="s">
        <v>69</v>
      </c>
      <c r="D58" s="219" t="s">
        <v>103</v>
      </c>
      <c r="E58" s="219" t="s">
        <v>562</v>
      </c>
      <c r="F58" s="220" t="s">
        <v>122</v>
      </c>
      <c r="G58" s="247">
        <v>470.1</v>
      </c>
      <c r="H58" s="104"/>
      <c r="I58" s="82"/>
      <c r="J58" s="93"/>
      <c r="K58" s="70"/>
      <c r="L58" s="70"/>
      <c r="M58" s="63"/>
      <c r="N58" s="70"/>
      <c r="O58" s="63"/>
      <c r="P58" s="63"/>
      <c r="Q58" s="63"/>
      <c r="R58" s="63"/>
      <c r="S58" s="63"/>
      <c r="T58" s="63"/>
      <c r="U58" s="63"/>
    </row>
    <row r="59" spans="1:21" ht="37.5" customHeight="1">
      <c r="A59" s="221" t="s">
        <v>563</v>
      </c>
      <c r="B59" s="230" t="s">
        <v>455</v>
      </c>
      <c r="C59" s="219"/>
      <c r="D59" s="221" t="s">
        <v>448</v>
      </c>
      <c r="E59" s="219"/>
      <c r="F59" s="220"/>
      <c r="G59" s="238">
        <f>G60</f>
        <v>18</v>
      </c>
      <c r="H59" s="104"/>
      <c r="I59" s="82"/>
      <c r="J59" s="93"/>
      <c r="K59" s="70"/>
      <c r="L59" s="70"/>
      <c r="M59" s="63"/>
      <c r="N59" s="70"/>
      <c r="O59" s="63"/>
      <c r="P59" s="63"/>
      <c r="Q59" s="63"/>
      <c r="R59" s="63"/>
      <c r="S59" s="63"/>
      <c r="T59" s="63"/>
      <c r="U59" s="63"/>
    </row>
    <row r="60" spans="1:21" ht="63.75">
      <c r="A60" s="221" t="s">
        <v>564</v>
      </c>
      <c r="B60" s="230" t="s">
        <v>566</v>
      </c>
      <c r="C60" s="221" t="s">
        <v>69</v>
      </c>
      <c r="D60" s="221" t="s">
        <v>448</v>
      </c>
      <c r="E60" s="221" t="s">
        <v>708</v>
      </c>
      <c r="F60" s="220"/>
      <c r="G60" s="238">
        <f>G61</f>
        <v>18</v>
      </c>
      <c r="H60" s="109"/>
      <c r="I60" s="68"/>
      <c r="J60" s="46"/>
      <c r="K60" s="70"/>
      <c r="L60" s="70"/>
      <c r="M60" s="63"/>
      <c r="N60" s="60"/>
      <c r="O60" s="63"/>
      <c r="P60" s="63"/>
      <c r="Q60" s="63"/>
      <c r="R60" s="63"/>
      <c r="S60" s="63"/>
      <c r="T60" s="63"/>
      <c r="U60" s="63"/>
    </row>
    <row r="61" spans="1:21" ht="40.5" customHeight="1">
      <c r="A61" s="240" t="s">
        <v>565</v>
      </c>
      <c r="B61" s="223" t="s">
        <v>365</v>
      </c>
      <c r="C61" s="219" t="s">
        <v>69</v>
      </c>
      <c r="D61" s="219" t="s">
        <v>448</v>
      </c>
      <c r="E61" s="219" t="s">
        <v>708</v>
      </c>
      <c r="F61" s="220" t="s">
        <v>122</v>
      </c>
      <c r="G61" s="231">
        <v>18</v>
      </c>
      <c r="H61" s="104"/>
      <c r="I61" s="82"/>
      <c r="J61" s="93"/>
      <c r="K61" s="70"/>
      <c r="L61" s="70"/>
      <c r="M61" s="63"/>
      <c r="N61" s="70"/>
      <c r="O61" s="63"/>
      <c r="P61" s="63"/>
      <c r="Q61" s="63"/>
      <c r="R61" s="63"/>
      <c r="S61" s="63"/>
      <c r="T61" s="63"/>
      <c r="U61" s="63"/>
    </row>
    <row r="62" spans="1:21" ht="18" customHeight="1">
      <c r="A62" s="221" t="s">
        <v>567</v>
      </c>
      <c r="B62" s="230" t="s">
        <v>118</v>
      </c>
      <c r="C62" s="219"/>
      <c r="D62" s="221" t="s">
        <v>132</v>
      </c>
      <c r="E62" s="219"/>
      <c r="F62" s="220"/>
      <c r="G62" s="236">
        <f>G63</f>
        <v>13254.099999999999</v>
      </c>
      <c r="H62" s="108"/>
      <c r="I62" s="82"/>
      <c r="J62" s="37"/>
      <c r="K62" s="100"/>
      <c r="L62" s="100"/>
      <c r="M62" s="63"/>
      <c r="N62" s="51"/>
      <c r="O62" s="63"/>
      <c r="P62" s="63"/>
      <c r="Q62" s="63"/>
      <c r="R62" s="63"/>
      <c r="S62" s="63"/>
      <c r="T62" s="63"/>
      <c r="U62" s="63"/>
    </row>
    <row r="63" spans="1:21" ht="19.5" customHeight="1">
      <c r="A63" s="221" t="s">
        <v>568</v>
      </c>
      <c r="B63" s="230" t="s">
        <v>7</v>
      </c>
      <c r="C63" s="221"/>
      <c r="D63" s="221" t="s">
        <v>6</v>
      </c>
      <c r="E63" s="248"/>
      <c r="F63" s="224"/>
      <c r="G63" s="238">
        <f>G64+G77</f>
        <v>13254.099999999999</v>
      </c>
      <c r="H63" s="109"/>
      <c r="I63" s="63"/>
      <c r="J63" s="45"/>
      <c r="K63" s="64"/>
      <c r="L63" s="64"/>
      <c r="M63" s="63"/>
      <c r="N63" s="64"/>
      <c r="O63" s="63"/>
      <c r="P63" s="63"/>
      <c r="Q63" s="63"/>
      <c r="R63" s="63"/>
      <c r="S63" s="63"/>
      <c r="T63" s="63"/>
      <c r="U63" s="63"/>
    </row>
    <row r="64" spans="1:21" ht="38.25">
      <c r="A64" s="221" t="s">
        <v>569</v>
      </c>
      <c r="B64" s="230" t="s">
        <v>570</v>
      </c>
      <c r="C64" s="221" t="s">
        <v>69</v>
      </c>
      <c r="D64" s="221" t="s">
        <v>6</v>
      </c>
      <c r="E64" s="221" t="s">
        <v>571</v>
      </c>
      <c r="F64" s="224"/>
      <c r="G64" s="238">
        <f>G65+G67+G69+G71+G73+G75</f>
        <v>10873.099999999999</v>
      </c>
      <c r="H64" s="109"/>
      <c r="I64" s="428"/>
      <c r="J64" s="45"/>
      <c r="K64" s="64"/>
      <c r="L64" s="64"/>
      <c r="M64" s="63"/>
      <c r="N64" s="60"/>
      <c r="O64" s="63"/>
      <c r="P64" s="63"/>
      <c r="Q64" s="63"/>
      <c r="R64" s="63"/>
      <c r="S64" s="63"/>
      <c r="T64" s="63"/>
      <c r="U64" s="63"/>
    </row>
    <row r="65" spans="1:21" ht="51">
      <c r="A65" s="221" t="s">
        <v>595</v>
      </c>
      <c r="B65" s="230" t="s">
        <v>572</v>
      </c>
      <c r="C65" s="221" t="s">
        <v>69</v>
      </c>
      <c r="D65" s="221" t="s">
        <v>6</v>
      </c>
      <c r="E65" s="221" t="s">
        <v>573</v>
      </c>
      <c r="F65" s="224"/>
      <c r="G65" s="238">
        <f>G66</f>
        <v>8269.3</v>
      </c>
      <c r="H65" s="109"/>
      <c r="I65" s="428"/>
      <c r="J65" s="45"/>
      <c r="K65" s="64"/>
      <c r="L65" s="64"/>
      <c r="M65" s="63"/>
      <c r="N65" s="60"/>
      <c r="O65" s="63"/>
      <c r="P65" s="63"/>
      <c r="Q65" s="63"/>
      <c r="R65" s="63"/>
      <c r="S65" s="63"/>
      <c r="T65" s="63"/>
      <c r="U65" s="63"/>
    </row>
    <row r="66" spans="1:21" ht="25.5">
      <c r="A66" s="219" t="s">
        <v>596</v>
      </c>
      <c r="B66" s="223" t="s">
        <v>535</v>
      </c>
      <c r="C66" s="219" t="s">
        <v>69</v>
      </c>
      <c r="D66" s="219" t="s">
        <v>6</v>
      </c>
      <c r="E66" s="219" t="s">
        <v>573</v>
      </c>
      <c r="F66" s="225">
        <v>200</v>
      </c>
      <c r="G66" s="238">
        <v>8269.3</v>
      </c>
      <c r="H66" s="109"/>
      <c r="I66" s="428"/>
      <c r="J66" s="45"/>
      <c r="K66" s="64"/>
      <c r="L66" s="64"/>
      <c r="M66" s="63"/>
      <c r="N66" s="60"/>
      <c r="O66" s="63"/>
      <c r="P66" s="63"/>
      <c r="Q66" s="63"/>
      <c r="R66" s="63"/>
      <c r="S66" s="63"/>
      <c r="T66" s="63"/>
      <c r="U66" s="63"/>
    </row>
    <row r="67" spans="1:21" ht="51">
      <c r="A67" s="221" t="s">
        <v>593</v>
      </c>
      <c r="B67" s="230" t="s">
        <v>674</v>
      </c>
      <c r="C67" s="221" t="s">
        <v>69</v>
      </c>
      <c r="D67" s="221" t="s">
        <v>6</v>
      </c>
      <c r="E67" s="221" t="s">
        <v>574</v>
      </c>
      <c r="F67" s="228"/>
      <c r="G67" s="238">
        <f>G68</f>
        <v>91.1</v>
      </c>
      <c r="H67" s="109"/>
      <c r="I67" s="428"/>
      <c r="J67" s="45"/>
      <c r="K67" s="64"/>
      <c r="L67" s="64"/>
      <c r="M67" s="63"/>
      <c r="N67" s="60"/>
      <c r="O67" s="63"/>
      <c r="P67" s="63"/>
      <c r="Q67" s="63"/>
      <c r="R67" s="63"/>
      <c r="S67" s="63"/>
      <c r="T67" s="63"/>
      <c r="U67" s="63"/>
    </row>
    <row r="68" spans="1:21" ht="25.5">
      <c r="A68" s="219" t="s">
        <v>594</v>
      </c>
      <c r="B68" s="223" t="s">
        <v>535</v>
      </c>
      <c r="C68" s="219" t="s">
        <v>69</v>
      </c>
      <c r="D68" s="219" t="s">
        <v>6</v>
      </c>
      <c r="E68" s="219" t="s">
        <v>574</v>
      </c>
      <c r="F68" s="225">
        <v>200</v>
      </c>
      <c r="G68" s="238">
        <v>91.1</v>
      </c>
      <c r="H68" s="109"/>
      <c r="I68" s="428"/>
      <c r="J68" s="45"/>
      <c r="K68" s="64"/>
      <c r="L68" s="64"/>
      <c r="M68" s="63"/>
      <c r="N68" s="60"/>
      <c r="O68" s="63"/>
      <c r="P68" s="63"/>
      <c r="Q68" s="63"/>
      <c r="R68" s="63"/>
      <c r="S68" s="63"/>
      <c r="T68" s="63"/>
      <c r="U68" s="63"/>
    </row>
    <row r="69" spans="1:21" ht="63.75">
      <c r="A69" s="221" t="s">
        <v>597</v>
      </c>
      <c r="B69" s="230" t="s">
        <v>576</v>
      </c>
      <c r="C69" s="221" t="s">
        <v>69</v>
      </c>
      <c r="D69" s="221" t="s">
        <v>6</v>
      </c>
      <c r="E69" s="221" t="s">
        <v>575</v>
      </c>
      <c r="F69" s="228"/>
      <c r="G69" s="238">
        <f>G70</f>
        <v>60.5</v>
      </c>
      <c r="H69" s="109"/>
      <c r="I69" s="428"/>
      <c r="J69" s="45"/>
      <c r="K69" s="64"/>
      <c r="L69" s="64"/>
      <c r="M69" s="63"/>
      <c r="N69" s="60"/>
      <c r="O69" s="63"/>
      <c r="P69" s="63"/>
      <c r="Q69" s="63"/>
      <c r="R69" s="63"/>
      <c r="S69" s="63"/>
      <c r="T69" s="63"/>
      <c r="U69" s="63"/>
    </row>
    <row r="70" spans="1:21" ht="25.5">
      <c r="A70" s="219" t="s">
        <v>601</v>
      </c>
      <c r="B70" s="223" t="s">
        <v>535</v>
      </c>
      <c r="C70" s="219" t="s">
        <v>69</v>
      </c>
      <c r="D70" s="219" t="s">
        <v>6</v>
      </c>
      <c r="E70" s="219" t="s">
        <v>575</v>
      </c>
      <c r="F70" s="225">
        <v>200</v>
      </c>
      <c r="G70" s="231">
        <v>60.5</v>
      </c>
      <c r="H70" s="109"/>
      <c r="I70" s="428"/>
      <c r="J70" s="45"/>
      <c r="K70" s="64"/>
      <c r="L70" s="64"/>
      <c r="M70" s="63"/>
      <c r="N70" s="60"/>
      <c r="O70" s="63"/>
      <c r="P70" s="63"/>
      <c r="Q70" s="63"/>
      <c r="R70" s="63"/>
      <c r="S70" s="63"/>
      <c r="T70" s="63"/>
      <c r="U70" s="63"/>
    </row>
    <row r="71" spans="1:21" ht="56.25" customHeight="1">
      <c r="A71" s="221" t="s">
        <v>598</v>
      </c>
      <c r="B71" s="230" t="s">
        <v>675</v>
      </c>
      <c r="C71" s="221" t="s">
        <v>69</v>
      </c>
      <c r="D71" s="221" t="s">
        <v>6</v>
      </c>
      <c r="E71" s="221" t="s">
        <v>577</v>
      </c>
      <c r="F71" s="228"/>
      <c r="G71" s="238">
        <f>G72</f>
        <v>1148</v>
      </c>
      <c r="H71" s="109"/>
      <c r="I71" s="428"/>
      <c r="J71" s="45"/>
      <c r="K71" s="64"/>
      <c r="L71" s="64"/>
      <c r="M71" s="63"/>
      <c r="N71" s="60"/>
      <c r="O71" s="63"/>
      <c r="P71" s="63"/>
      <c r="Q71" s="63"/>
      <c r="R71" s="63"/>
      <c r="S71" s="63"/>
      <c r="T71" s="63"/>
      <c r="U71" s="63"/>
    </row>
    <row r="72" spans="1:21" ht="25.5">
      <c r="A72" s="221" t="s">
        <v>602</v>
      </c>
      <c r="B72" s="223" t="s">
        <v>535</v>
      </c>
      <c r="C72" s="219" t="s">
        <v>69</v>
      </c>
      <c r="D72" s="219" t="s">
        <v>6</v>
      </c>
      <c r="E72" s="219" t="s">
        <v>577</v>
      </c>
      <c r="F72" s="225">
        <v>200</v>
      </c>
      <c r="G72" s="231">
        <v>1148</v>
      </c>
      <c r="H72" s="109"/>
      <c r="I72" s="428"/>
      <c r="J72" s="45"/>
      <c r="K72" s="64"/>
      <c r="L72" s="64"/>
      <c r="M72" s="63"/>
      <c r="N72" s="60"/>
      <c r="O72" s="63"/>
      <c r="P72" s="63"/>
      <c r="Q72" s="63"/>
      <c r="R72" s="63"/>
      <c r="S72" s="63"/>
      <c r="T72" s="63"/>
      <c r="U72" s="63"/>
    </row>
    <row r="73" spans="1:21" ht="40.5" customHeight="1">
      <c r="A73" s="221" t="s">
        <v>599</v>
      </c>
      <c r="B73" s="230" t="s">
        <v>579</v>
      </c>
      <c r="C73" s="221" t="s">
        <v>69</v>
      </c>
      <c r="D73" s="221" t="s">
        <v>6</v>
      </c>
      <c r="E73" s="221" t="s">
        <v>578</v>
      </c>
      <c r="F73" s="228"/>
      <c r="G73" s="238">
        <f>G74</f>
        <v>113.8</v>
      </c>
      <c r="H73" s="109"/>
      <c r="I73" s="428"/>
      <c r="J73" s="45"/>
      <c r="K73" s="64"/>
      <c r="L73" s="64"/>
      <c r="M73" s="63"/>
      <c r="N73" s="60"/>
      <c r="O73" s="63"/>
      <c r="P73" s="63"/>
      <c r="Q73" s="63"/>
      <c r="R73" s="63"/>
      <c r="S73" s="63"/>
      <c r="T73" s="63"/>
      <c r="U73" s="63"/>
    </row>
    <row r="74" spans="1:21" ht="25.5">
      <c r="A74" s="221" t="s">
        <v>603</v>
      </c>
      <c r="B74" s="223" t="s">
        <v>535</v>
      </c>
      <c r="C74" s="219" t="s">
        <v>69</v>
      </c>
      <c r="D74" s="219" t="s">
        <v>6</v>
      </c>
      <c r="E74" s="219" t="s">
        <v>578</v>
      </c>
      <c r="F74" s="225">
        <v>200</v>
      </c>
      <c r="G74" s="231">
        <v>113.8</v>
      </c>
      <c r="H74" s="109"/>
      <c r="I74" s="428"/>
      <c r="J74" s="45"/>
      <c r="K74" s="64"/>
      <c r="L74" s="64"/>
      <c r="M74" s="63"/>
      <c r="N74" s="60"/>
      <c r="O74" s="63"/>
      <c r="P74" s="63"/>
      <c r="Q74" s="63"/>
      <c r="R74" s="63"/>
      <c r="S74" s="63"/>
      <c r="T74" s="63"/>
      <c r="U74" s="63"/>
    </row>
    <row r="75" spans="1:21" ht="51">
      <c r="A75" s="221" t="s">
        <v>600</v>
      </c>
      <c r="B75" s="230" t="s">
        <v>581</v>
      </c>
      <c r="C75" s="221" t="s">
        <v>69</v>
      </c>
      <c r="D75" s="221" t="s">
        <v>6</v>
      </c>
      <c r="E75" s="221" t="s">
        <v>580</v>
      </c>
      <c r="F75" s="228"/>
      <c r="G75" s="238">
        <f>G76</f>
        <v>1190.4</v>
      </c>
      <c r="H75" s="109"/>
      <c r="I75" s="428"/>
      <c r="J75" s="45"/>
      <c r="K75" s="64"/>
      <c r="L75" s="64"/>
      <c r="M75" s="63"/>
      <c r="N75" s="60"/>
      <c r="O75" s="63"/>
      <c r="P75" s="63"/>
      <c r="Q75" s="63"/>
      <c r="R75" s="63"/>
      <c r="S75" s="63"/>
      <c r="T75" s="63"/>
      <c r="U75" s="63"/>
    </row>
    <row r="76" spans="1:21" ht="25.5">
      <c r="A76" s="221" t="s">
        <v>604</v>
      </c>
      <c r="B76" s="223" t="s">
        <v>535</v>
      </c>
      <c r="C76" s="219" t="s">
        <v>69</v>
      </c>
      <c r="D76" s="219" t="s">
        <v>6</v>
      </c>
      <c r="E76" s="219" t="s">
        <v>580</v>
      </c>
      <c r="F76" s="225">
        <v>200</v>
      </c>
      <c r="G76" s="231">
        <f>262+928.4</f>
        <v>1190.4</v>
      </c>
      <c r="H76" s="109"/>
      <c r="I76" s="428"/>
      <c r="J76" s="45"/>
      <c r="K76" s="64"/>
      <c r="L76" s="64"/>
      <c r="M76" s="63"/>
      <c r="N76" s="60"/>
      <c r="O76" s="63"/>
      <c r="P76" s="63"/>
      <c r="Q76" s="63"/>
      <c r="R76" s="63"/>
      <c r="S76" s="63"/>
      <c r="T76" s="63"/>
      <c r="U76" s="63"/>
    </row>
    <row r="77" spans="1:21" ht="38.25">
      <c r="A77" s="221" t="s">
        <v>592</v>
      </c>
      <c r="B77" s="230" t="s">
        <v>582</v>
      </c>
      <c r="C77" s="221" t="s">
        <v>69</v>
      </c>
      <c r="D77" s="221" t="s">
        <v>6</v>
      </c>
      <c r="E77" s="237" t="s">
        <v>583</v>
      </c>
      <c r="F77" s="227"/>
      <c r="G77" s="238">
        <f>G78+G80+G82+G84</f>
        <v>2381</v>
      </c>
      <c r="H77" s="109"/>
      <c r="I77" s="63"/>
      <c r="J77" s="45"/>
      <c r="K77" s="64"/>
      <c r="L77" s="64"/>
      <c r="M77" s="63"/>
      <c r="N77" s="60"/>
      <c r="O77" s="63"/>
      <c r="P77" s="63"/>
      <c r="Q77" s="63"/>
      <c r="R77" s="63"/>
      <c r="S77" s="63"/>
      <c r="T77" s="63"/>
      <c r="U77" s="63"/>
    </row>
    <row r="78" spans="1:21" ht="51">
      <c r="A78" s="221" t="s">
        <v>605</v>
      </c>
      <c r="B78" s="230" t="s">
        <v>676</v>
      </c>
      <c r="C78" s="221" t="s">
        <v>69</v>
      </c>
      <c r="D78" s="221" t="s">
        <v>6</v>
      </c>
      <c r="E78" s="237" t="s">
        <v>584</v>
      </c>
      <c r="F78" s="227"/>
      <c r="G78" s="238">
        <f>G79</f>
        <v>1222.1</v>
      </c>
      <c r="H78" s="109"/>
      <c r="I78" s="63"/>
      <c r="J78" s="45"/>
      <c r="K78" s="64"/>
      <c r="L78" s="64"/>
      <c r="M78" s="63"/>
      <c r="N78" s="60"/>
      <c r="O78" s="63"/>
      <c r="P78" s="63"/>
      <c r="Q78" s="63"/>
      <c r="R78" s="63"/>
      <c r="S78" s="63"/>
      <c r="T78" s="63"/>
      <c r="U78" s="63"/>
    </row>
    <row r="79" spans="1:21" ht="25.5">
      <c r="A79" s="221" t="s">
        <v>606</v>
      </c>
      <c r="B79" s="223" t="s">
        <v>535</v>
      </c>
      <c r="C79" s="219" t="s">
        <v>69</v>
      </c>
      <c r="D79" s="219" t="s">
        <v>6</v>
      </c>
      <c r="E79" s="240" t="s">
        <v>584</v>
      </c>
      <c r="F79" s="225">
        <v>200</v>
      </c>
      <c r="G79" s="231">
        <v>1222.1</v>
      </c>
      <c r="H79" s="109"/>
      <c r="I79" s="63"/>
      <c r="J79" s="45"/>
      <c r="K79" s="64"/>
      <c r="L79" s="64"/>
      <c r="M79" s="63"/>
      <c r="N79" s="60"/>
      <c r="O79" s="63"/>
      <c r="P79" s="63"/>
      <c r="Q79" s="63"/>
      <c r="R79" s="63"/>
      <c r="S79" s="63"/>
      <c r="T79" s="63"/>
      <c r="U79" s="63"/>
    </row>
    <row r="80" spans="1:21" ht="38.25">
      <c r="A80" s="221" t="s">
        <v>607</v>
      </c>
      <c r="B80" s="230" t="s">
        <v>586</v>
      </c>
      <c r="C80" s="221" t="s">
        <v>69</v>
      </c>
      <c r="D80" s="221" t="s">
        <v>6</v>
      </c>
      <c r="E80" s="237" t="s">
        <v>585</v>
      </c>
      <c r="F80" s="227"/>
      <c r="G80" s="238">
        <f>G81</f>
        <v>232.5</v>
      </c>
      <c r="H80" s="109"/>
      <c r="I80" s="63"/>
      <c r="J80" s="45"/>
      <c r="K80" s="64"/>
      <c r="L80" s="64"/>
      <c r="M80" s="63"/>
      <c r="N80" s="60"/>
      <c r="O80" s="63"/>
      <c r="P80" s="63"/>
      <c r="Q80" s="63"/>
      <c r="R80" s="63"/>
      <c r="S80" s="63"/>
      <c r="T80" s="63"/>
      <c r="U80" s="63"/>
    </row>
    <row r="81" spans="1:21" ht="25.5">
      <c r="A81" s="221" t="s">
        <v>608</v>
      </c>
      <c r="B81" s="223" t="s">
        <v>535</v>
      </c>
      <c r="C81" s="219" t="s">
        <v>69</v>
      </c>
      <c r="D81" s="219" t="s">
        <v>6</v>
      </c>
      <c r="E81" s="240" t="s">
        <v>585</v>
      </c>
      <c r="F81" s="225">
        <v>200</v>
      </c>
      <c r="G81" s="231">
        <v>232.5</v>
      </c>
      <c r="H81" s="109"/>
      <c r="I81" s="63"/>
      <c r="J81" s="45"/>
      <c r="K81" s="64"/>
      <c r="L81" s="64"/>
      <c r="M81" s="63"/>
      <c r="N81" s="60"/>
      <c r="O81" s="63"/>
      <c r="P81" s="63"/>
      <c r="Q81" s="63"/>
      <c r="R81" s="63"/>
      <c r="S81" s="63"/>
      <c r="T81" s="63"/>
      <c r="U81" s="63"/>
    </row>
    <row r="82" spans="1:21" ht="76.5">
      <c r="A82" s="221" t="s">
        <v>609</v>
      </c>
      <c r="B82" s="230" t="s">
        <v>590</v>
      </c>
      <c r="C82" s="221" t="s">
        <v>69</v>
      </c>
      <c r="D82" s="221" t="s">
        <v>6</v>
      </c>
      <c r="E82" s="237" t="s">
        <v>589</v>
      </c>
      <c r="F82" s="227"/>
      <c r="G82" s="238">
        <f>G83</f>
        <v>186.8</v>
      </c>
      <c r="H82" s="109"/>
      <c r="I82" s="63"/>
      <c r="J82" s="45"/>
      <c r="K82" s="64"/>
      <c r="L82" s="64"/>
      <c r="M82" s="63"/>
      <c r="N82" s="60"/>
      <c r="O82" s="63"/>
      <c r="P82" s="63"/>
      <c r="Q82" s="63"/>
      <c r="R82" s="63"/>
      <c r="S82" s="63"/>
      <c r="T82" s="63"/>
      <c r="U82" s="63"/>
    </row>
    <row r="83" spans="1:21" ht="25.5">
      <c r="A83" s="221" t="s">
        <v>610</v>
      </c>
      <c r="B83" s="223" t="s">
        <v>535</v>
      </c>
      <c r="C83" s="219" t="s">
        <v>69</v>
      </c>
      <c r="D83" s="219" t="s">
        <v>6</v>
      </c>
      <c r="E83" s="240" t="s">
        <v>589</v>
      </c>
      <c r="F83" s="225">
        <v>200</v>
      </c>
      <c r="G83" s="231">
        <v>186.8</v>
      </c>
      <c r="H83" s="109"/>
      <c r="I83" s="63"/>
      <c r="J83" s="45"/>
      <c r="K83" s="64"/>
      <c r="L83" s="64"/>
      <c r="M83" s="63"/>
      <c r="N83" s="60"/>
      <c r="O83" s="63"/>
      <c r="P83" s="63"/>
      <c r="Q83" s="63"/>
      <c r="R83" s="63"/>
      <c r="S83" s="63"/>
      <c r="T83" s="63"/>
      <c r="U83" s="63"/>
    </row>
    <row r="84" spans="1:21" ht="51">
      <c r="A84" s="221" t="s">
        <v>611</v>
      </c>
      <c r="B84" s="230" t="s">
        <v>677</v>
      </c>
      <c r="C84" s="221" t="s">
        <v>69</v>
      </c>
      <c r="D84" s="221" t="s">
        <v>6</v>
      </c>
      <c r="E84" s="237" t="s">
        <v>591</v>
      </c>
      <c r="F84" s="227"/>
      <c r="G84" s="238">
        <f>G85</f>
        <v>739.6</v>
      </c>
      <c r="H84" s="109"/>
      <c r="I84" s="63"/>
      <c r="J84" s="45"/>
      <c r="K84" s="64"/>
      <c r="L84" s="64"/>
      <c r="M84" s="63"/>
      <c r="N84" s="60"/>
      <c r="O84" s="63"/>
      <c r="P84" s="63"/>
      <c r="Q84" s="63"/>
      <c r="R84" s="63"/>
      <c r="S84" s="63"/>
      <c r="T84" s="63"/>
      <c r="U84" s="63"/>
    </row>
    <row r="85" spans="1:21" ht="25.5">
      <c r="A85" s="221" t="s">
        <v>612</v>
      </c>
      <c r="B85" s="223" t="s">
        <v>535</v>
      </c>
      <c r="C85" s="219" t="s">
        <v>69</v>
      </c>
      <c r="D85" s="219" t="s">
        <v>6</v>
      </c>
      <c r="E85" s="240" t="s">
        <v>591</v>
      </c>
      <c r="F85" s="225">
        <v>200</v>
      </c>
      <c r="G85" s="231">
        <v>739.6</v>
      </c>
      <c r="H85" s="109"/>
      <c r="I85" s="63"/>
      <c r="J85" s="45"/>
      <c r="K85" s="64"/>
      <c r="L85" s="64"/>
      <c r="M85" s="63"/>
      <c r="N85" s="60"/>
      <c r="O85" s="63"/>
      <c r="P85" s="63"/>
      <c r="Q85" s="63"/>
      <c r="R85" s="63"/>
      <c r="S85" s="63"/>
      <c r="T85" s="63"/>
      <c r="U85" s="63"/>
    </row>
    <row r="86" spans="1:21" ht="17.25" customHeight="1">
      <c r="A86" s="221" t="s">
        <v>159</v>
      </c>
      <c r="B86" s="230" t="s">
        <v>134</v>
      </c>
      <c r="C86" s="221"/>
      <c r="D86" s="221" t="s">
        <v>135</v>
      </c>
      <c r="E86" s="249"/>
      <c r="F86" s="222"/>
      <c r="G86" s="238">
        <f>G87</f>
        <v>53</v>
      </c>
      <c r="H86" s="109"/>
      <c r="I86" s="63"/>
      <c r="J86" s="45"/>
      <c r="K86" s="64"/>
      <c r="L86" s="64"/>
      <c r="M86" s="63"/>
      <c r="N86" s="60"/>
      <c r="O86" s="63"/>
      <c r="P86" s="63"/>
      <c r="Q86" s="63"/>
      <c r="R86" s="63"/>
      <c r="S86" s="63"/>
      <c r="T86" s="63"/>
      <c r="U86" s="63"/>
    </row>
    <row r="87" spans="1:21" ht="27" customHeight="1">
      <c r="A87" s="221" t="s">
        <v>625</v>
      </c>
      <c r="B87" s="230" t="s">
        <v>136</v>
      </c>
      <c r="C87" s="221"/>
      <c r="D87" s="221" t="s">
        <v>137</v>
      </c>
      <c r="E87" s="249"/>
      <c r="F87" s="222"/>
      <c r="G87" s="238">
        <f>G88</f>
        <v>53</v>
      </c>
      <c r="H87" s="109"/>
      <c r="I87" s="63"/>
      <c r="J87" s="45"/>
      <c r="K87" s="64"/>
      <c r="L87" s="64"/>
      <c r="M87" s="63"/>
      <c r="N87" s="60"/>
      <c r="O87" s="63"/>
      <c r="P87" s="63"/>
      <c r="Q87" s="63"/>
      <c r="R87" s="63"/>
      <c r="S87" s="63"/>
      <c r="T87" s="63"/>
      <c r="U87" s="63"/>
    </row>
    <row r="88" spans="1:21" ht="77.25" customHeight="1">
      <c r="A88" s="221" t="s">
        <v>626</v>
      </c>
      <c r="B88" s="230" t="s">
        <v>613</v>
      </c>
      <c r="C88" s="221" t="s">
        <v>69</v>
      </c>
      <c r="D88" s="221" t="s">
        <v>137</v>
      </c>
      <c r="E88" s="237" t="s">
        <v>709</v>
      </c>
      <c r="F88" s="229"/>
      <c r="G88" s="238">
        <f>G89</f>
        <v>53</v>
      </c>
      <c r="H88" s="109"/>
      <c r="I88" s="428"/>
      <c r="J88" s="45"/>
      <c r="K88" s="64"/>
      <c r="L88" s="64"/>
      <c r="M88" s="63"/>
      <c r="N88" s="60"/>
      <c r="O88" s="63"/>
      <c r="P88" s="63"/>
      <c r="Q88" s="63"/>
      <c r="R88" s="63"/>
      <c r="S88" s="63"/>
      <c r="T88" s="63"/>
      <c r="U88" s="63"/>
    </row>
    <row r="89" spans="1:21" ht="25.5">
      <c r="A89" s="240" t="s">
        <v>627</v>
      </c>
      <c r="B89" s="223" t="s">
        <v>535</v>
      </c>
      <c r="C89" s="219" t="s">
        <v>69</v>
      </c>
      <c r="D89" s="219" t="s">
        <v>137</v>
      </c>
      <c r="E89" s="240" t="s">
        <v>709</v>
      </c>
      <c r="F89" s="220" t="s">
        <v>122</v>
      </c>
      <c r="G89" s="231">
        <v>53</v>
      </c>
      <c r="H89" s="104"/>
      <c r="I89" s="63"/>
      <c r="J89" s="39"/>
      <c r="K89" s="64"/>
      <c r="L89" s="64"/>
      <c r="M89" s="63"/>
      <c r="N89" s="64"/>
      <c r="O89" s="63"/>
      <c r="P89" s="63"/>
      <c r="Q89" s="63"/>
      <c r="R89" s="63"/>
      <c r="S89" s="63"/>
      <c r="T89" s="63"/>
      <c r="U89" s="63"/>
    </row>
    <row r="90" spans="1:21" ht="18.75" customHeight="1">
      <c r="A90" s="221" t="s">
        <v>160</v>
      </c>
      <c r="B90" s="230" t="s">
        <v>30</v>
      </c>
      <c r="C90" s="230"/>
      <c r="D90" s="221" t="s">
        <v>138</v>
      </c>
      <c r="E90" s="221"/>
      <c r="F90" s="222"/>
      <c r="G90" s="238">
        <f>G91+G94+G97</f>
        <v>1081.4</v>
      </c>
      <c r="H90" s="109"/>
      <c r="I90" s="63"/>
      <c r="J90" s="45"/>
      <c r="K90" s="64"/>
      <c r="L90" s="64"/>
      <c r="M90" s="63"/>
      <c r="N90" s="60"/>
      <c r="O90" s="63"/>
      <c r="P90" s="63"/>
      <c r="Q90" s="63"/>
      <c r="R90" s="63"/>
      <c r="S90" s="63"/>
      <c r="T90" s="63"/>
      <c r="U90" s="63"/>
    </row>
    <row r="91" spans="1:21" ht="40.5" customHeight="1">
      <c r="A91" s="221" t="s">
        <v>628</v>
      </c>
      <c r="B91" s="230" t="s">
        <v>108</v>
      </c>
      <c r="C91" s="221"/>
      <c r="D91" s="221" t="s">
        <v>107</v>
      </c>
      <c r="E91" s="221"/>
      <c r="F91" s="220"/>
      <c r="G91" s="250">
        <f>G92</f>
        <v>252.4</v>
      </c>
      <c r="H91" s="109"/>
      <c r="I91" s="63"/>
      <c r="J91" s="45"/>
      <c r="K91" s="64"/>
      <c r="L91" s="64"/>
      <c r="M91" s="63"/>
      <c r="N91" s="60"/>
      <c r="O91" s="63"/>
      <c r="P91" s="63"/>
      <c r="Q91" s="63"/>
      <c r="R91" s="63"/>
      <c r="S91" s="63"/>
      <c r="T91" s="63"/>
      <c r="U91" s="63"/>
    </row>
    <row r="92" spans="1:21" ht="86.25" customHeight="1">
      <c r="A92" s="221" t="s">
        <v>629</v>
      </c>
      <c r="B92" s="251" t="s">
        <v>265</v>
      </c>
      <c r="C92" s="221" t="s">
        <v>69</v>
      </c>
      <c r="D92" s="221" t="s">
        <v>107</v>
      </c>
      <c r="E92" s="221" t="s">
        <v>614</v>
      </c>
      <c r="F92" s="220"/>
      <c r="G92" s="250">
        <f>G93</f>
        <v>252.4</v>
      </c>
      <c r="H92" s="109"/>
      <c r="I92" s="428"/>
      <c r="J92" s="45"/>
      <c r="K92" s="64"/>
      <c r="L92" s="64"/>
      <c r="M92" s="63"/>
      <c r="N92" s="60"/>
      <c r="O92" s="63"/>
      <c r="P92" s="63"/>
      <c r="Q92" s="63"/>
      <c r="R92" s="63"/>
      <c r="S92" s="63"/>
      <c r="T92" s="63"/>
      <c r="U92" s="63"/>
    </row>
    <row r="93" spans="1:21" ht="25.5">
      <c r="A93" s="219" t="s">
        <v>630</v>
      </c>
      <c r="B93" s="223" t="s">
        <v>535</v>
      </c>
      <c r="C93" s="219" t="s">
        <v>69</v>
      </c>
      <c r="D93" s="219" t="s">
        <v>107</v>
      </c>
      <c r="E93" s="219" t="s">
        <v>614</v>
      </c>
      <c r="F93" s="220" t="s">
        <v>122</v>
      </c>
      <c r="G93" s="252">
        <v>252.4</v>
      </c>
      <c r="H93" s="104"/>
      <c r="I93" s="63"/>
      <c r="J93" s="39"/>
      <c r="K93" s="64"/>
      <c r="L93" s="64"/>
      <c r="M93" s="63"/>
      <c r="N93" s="64"/>
      <c r="O93" s="63"/>
      <c r="P93" s="63"/>
      <c r="Q93" s="63"/>
      <c r="R93" s="63"/>
      <c r="S93" s="63"/>
      <c r="T93" s="63"/>
      <c r="U93" s="63"/>
    </row>
    <row r="94" spans="1:21" ht="18.75" customHeight="1">
      <c r="A94" s="221" t="s">
        <v>631</v>
      </c>
      <c r="B94" s="230" t="s">
        <v>291</v>
      </c>
      <c r="C94" s="221"/>
      <c r="D94" s="221" t="s">
        <v>57</v>
      </c>
      <c r="E94" s="221"/>
      <c r="F94" s="220"/>
      <c r="G94" s="238">
        <f>G95</f>
        <v>600</v>
      </c>
      <c r="H94" s="109"/>
      <c r="I94" s="63"/>
      <c r="J94" s="45"/>
      <c r="K94" s="64"/>
      <c r="L94" s="64"/>
      <c r="M94" s="63"/>
      <c r="N94" s="60"/>
      <c r="O94" s="63"/>
      <c r="P94" s="63"/>
      <c r="Q94" s="63"/>
      <c r="R94" s="63"/>
      <c r="S94" s="63"/>
      <c r="T94" s="63"/>
      <c r="U94" s="63"/>
    </row>
    <row r="95" spans="1:21" ht="41.25" customHeight="1">
      <c r="A95" s="221" t="s">
        <v>632</v>
      </c>
      <c r="B95" s="230" t="s">
        <v>615</v>
      </c>
      <c r="C95" s="221" t="s">
        <v>69</v>
      </c>
      <c r="D95" s="221" t="s">
        <v>57</v>
      </c>
      <c r="E95" s="221" t="s">
        <v>616</v>
      </c>
      <c r="F95" s="220"/>
      <c r="G95" s="238">
        <f>G96</f>
        <v>600</v>
      </c>
      <c r="H95" s="109"/>
      <c r="I95" s="428"/>
      <c r="J95" s="45"/>
      <c r="K95" s="64"/>
      <c r="L95" s="64"/>
      <c r="M95" s="63"/>
      <c r="N95" s="60"/>
      <c r="O95" s="63"/>
      <c r="P95" s="63"/>
      <c r="Q95" s="63"/>
      <c r="R95" s="63"/>
      <c r="S95" s="63"/>
      <c r="T95" s="63"/>
      <c r="U95" s="63"/>
    </row>
    <row r="96" spans="1:21" ht="25.5">
      <c r="A96" s="219" t="s">
        <v>170</v>
      </c>
      <c r="B96" s="223" t="s">
        <v>535</v>
      </c>
      <c r="C96" s="219" t="s">
        <v>69</v>
      </c>
      <c r="D96" s="219" t="s">
        <v>57</v>
      </c>
      <c r="E96" s="219" t="s">
        <v>616</v>
      </c>
      <c r="F96" s="220" t="s">
        <v>122</v>
      </c>
      <c r="G96" s="231">
        <v>600</v>
      </c>
      <c r="H96" s="104"/>
      <c r="I96" s="63"/>
      <c r="J96" s="39"/>
      <c r="K96" s="64"/>
      <c r="L96" s="64"/>
      <c r="M96" s="63"/>
      <c r="N96" s="64"/>
      <c r="O96" s="63"/>
      <c r="P96" s="63"/>
      <c r="Q96" s="63"/>
      <c r="R96" s="63"/>
      <c r="S96" s="63"/>
      <c r="T96" s="63"/>
      <c r="U96" s="63"/>
    </row>
    <row r="97" spans="1:21" ht="20.25" customHeight="1">
      <c r="A97" s="221" t="s">
        <v>631</v>
      </c>
      <c r="B97" s="230" t="s">
        <v>292</v>
      </c>
      <c r="C97" s="219"/>
      <c r="D97" s="221" t="s">
        <v>293</v>
      </c>
      <c r="E97" s="219"/>
      <c r="F97" s="220"/>
      <c r="G97" s="238">
        <f>G98+G100+G104+G102</f>
        <v>229</v>
      </c>
      <c r="H97" s="109"/>
      <c r="I97" s="63"/>
      <c r="J97" s="39"/>
      <c r="K97" s="64"/>
      <c r="L97" s="64"/>
      <c r="M97" s="63"/>
      <c r="N97" s="64"/>
      <c r="O97" s="63"/>
      <c r="P97" s="63"/>
      <c r="Q97" s="63"/>
      <c r="R97" s="63"/>
      <c r="S97" s="63"/>
      <c r="T97" s="63"/>
      <c r="U97" s="63"/>
    </row>
    <row r="98" spans="1:21" ht="76.5">
      <c r="A98" s="221" t="s">
        <v>632</v>
      </c>
      <c r="B98" s="230" t="s">
        <v>618</v>
      </c>
      <c r="C98" s="221" t="s">
        <v>69</v>
      </c>
      <c r="D98" s="221" t="s">
        <v>293</v>
      </c>
      <c r="E98" s="221" t="s">
        <v>617</v>
      </c>
      <c r="F98" s="222"/>
      <c r="G98" s="238">
        <f>G99</f>
        <v>153</v>
      </c>
      <c r="H98" s="104"/>
      <c r="I98" s="428"/>
      <c r="J98" s="39"/>
      <c r="K98" s="64"/>
      <c r="L98" s="64"/>
      <c r="M98" s="63"/>
      <c r="N98" s="64"/>
      <c r="O98" s="63"/>
      <c r="P98" s="63"/>
      <c r="Q98" s="63"/>
      <c r="R98" s="63"/>
      <c r="S98" s="63"/>
      <c r="T98" s="63"/>
      <c r="U98" s="63"/>
    </row>
    <row r="99" spans="1:21" ht="25.5">
      <c r="A99" s="219" t="s">
        <v>170</v>
      </c>
      <c r="B99" s="223" t="s">
        <v>535</v>
      </c>
      <c r="C99" s="219" t="s">
        <v>69</v>
      </c>
      <c r="D99" s="219" t="s">
        <v>293</v>
      </c>
      <c r="E99" s="219" t="s">
        <v>617</v>
      </c>
      <c r="F99" s="220" t="s">
        <v>122</v>
      </c>
      <c r="G99" s="231">
        <v>153</v>
      </c>
      <c r="H99" s="109"/>
      <c r="I99" s="63"/>
      <c r="J99" s="45"/>
      <c r="K99" s="64"/>
      <c r="L99" s="64"/>
      <c r="M99" s="63"/>
      <c r="N99" s="60"/>
      <c r="O99" s="63"/>
      <c r="P99" s="63"/>
      <c r="Q99" s="63"/>
      <c r="R99" s="63"/>
      <c r="S99" s="63"/>
      <c r="T99" s="63"/>
      <c r="U99" s="63"/>
    </row>
    <row r="100" spans="1:21" ht="63.75">
      <c r="A100" s="221" t="s">
        <v>633</v>
      </c>
      <c r="B100" s="230" t="s">
        <v>620</v>
      </c>
      <c r="C100" s="221" t="s">
        <v>69</v>
      </c>
      <c r="D100" s="221" t="s">
        <v>293</v>
      </c>
      <c r="E100" s="221" t="s">
        <v>619</v>
      </c>
      <c r="F100" s="222"/>
      <c r="G100" s="238">
        <f>G101</f>
        <v>5</v>
      </c>
      <c r="H100" s="104"/>
      <c r="I100" s="63"/>
      <c r="J100" s="39"/>
      <c r="K100" s="64"/>
      <c r="L100" s="64"/>
      <c r="M100" s="63"/>
      <c r="N100" s="64"/>
      <c r="O100" s="63"/>
      <c r="P100" s="63"/>
      <c r="Q100" s="63"/>
      <c r="R100" s="63"/>
      <c r="S100" s="63"/>
      <c r="T100" s="63"/>
      <c r="U100" s="63"/>
    </row>
    <row r="101" spans="1:21" ht="25.5">
      <c r="A101" s="219" t="s">
        <v>634</v>
      </c>
      <c r="B101" s="223" t="s">
        <v>535</v>
      </c>
      <c r="C101" s="219" t="s">
        <v>69</v>
      </c>
      <c r="D101" s="219" t="s">
        <v>293</v>
      </c>
      <c r="E101" s="219" t="s">
        <v>619</v>
      </c>
      <c r="F101" s="220" t="s">
        <v>122</v>
      </c>
      <c r="G101" s="231">
        <v>5</v>
      </c>
      <c r="H101" s="109"/>
      <c r="I101" s="428"/>
      <c r="J101" s="45"/>
      <c r="K101" s="64"/>
      <c r="L101" s="64"/>
      <c r="M101" s="63"/>
      <c r="N101" s="60"/>
      <c r="O101" s="63"/>
      <c r="P101" s="63"/>
      <c r="Q101" s="63"/>
      <c r="R101" s="63"/>
      <c r="S101" s="63"/>
      <c r="T101" s="63"/>
      <c r="U101" s="63"/>
    </row>
    <row r="102" spans="1:21" ht="88.5" customHeight="1">
      <c r="A102" s="221" t="s">
        <v>635</v>
      </c>
      <c r="B102" s="230" t="s">
        <v>622</v>
      </c>
      <c r="C102" s="221" t="s">
        <v>69</v>
      </c>
      <c r="D102" s="221" t="s">
        <v>293</v>
      </c>
      <c r="E102" s="221" t="s">
        <v>623</v>
      </c>
      <c r="F102" s="227"/>
      <c r="G102" s="238">
        <f>G103</f>
        <v>6</v>
      </c>
      <c r="H102" s="7"/>
      <c r="I102" s="7"/>
      <c r="J102" s="7"/>
      <c r="N102" s="60"/>
      <c r="O102" s="63"/>
      <c r="P102" s="63"/>
      <c r="Q102" s="63"/>
      <c r="R102" s="63"/>
      <c r="S102" s="63"/>
      <c r="T102" s="63"/>
      <c r="U102" s="63"/>
    </row>
    <row r="103" spans="1:21" ht="25.5">
      <c r="A103" s="219" t="s">
        <v>636</v>
      </c>
      <c r="B103" s="223" t="s">
        <v>535</v>
      </c>
      <c r="C103" s="219" t="s">
        <v>69</v>
      </c>
      <c r="D103" s="219" t="s">
        <v>293</v>
      </c>
      <c r="E103" s="219" t="s">
        <v>623</v>
      </c>
      <c r="F103" s="220" t="s">
        <v>122</v>
      </c>
      <c r="G103" s="231">
        <v>6</v>
      </c>
      <c r="H103" s="7"/>
      <c r="I103" s="429"/>
      <c r="J103" s="7"/>
      <c r="N103" s="60"/>
      <c r="O103" s="63"/>
      <c r="P103" s="63"/>
      <c r="Q103" s="63"/>
      <c r="R103" s="63"/>
      <c r="S103" s="63"/>
      <c r="T103" s="63"/>
      <c r="U103" s="63"/>
    </row>
    <row r="104" spans="1:21" ht="127.5">
      <c r="A104" s="221" t="s">
        <v>637</v>
      </c>
      <c r="B104" s="230" t="s">
        <v>621</v>
      </c>
      <c r="C104" s="221" t="s">
        <v>69</v>
      </c>
      <c r="D104" s="221" t="s">
        <v>293</v>
      </c>
      <c r="E104" s="221" t="s">
        <v>624</v>
      </c>
      <c r="F104" s="205"/>
      <c r="G104" s="238">
        <f>G105</f>
        <v>65</v>
      </c>
      <c r="H104" s="104"/>
      <c r="I104" s="428"/>
      <c r="J104" s="39"/>
      <c r="K104" s="64"/>
      <c r="L104" s="64"/>
      <c r="M104" s="63"/>
      <c r="N104" s="64"/>
      <c r="O104" s="63"/>
      <c r="P104" s="63"/>
      <c r="Q104" s="63"/>
      <c r="R104" s="63"/>
      <c r="S104" s="63"/>
      <c r="T104" s="63"/>
      <c r="U104" s="63"/>
    </row>
    <row r="105" spans="1:21" ht="25.5">
      <c r="A105" s="240" t="s">
        <v>638</v>
      </c>
      <c r="B105" s="223" t="s">
        <v>535</v>
      </c>
      <c r="C105" s="219" t="s">
        <v>69</v>
      </c>
      <c r="D105" s="219" t="s">
        <v>293</v>
      </c>
      <c r="E105" s="219" t="s">
        <v>624</v>
      </c>
      <c r="F105" s="220" t="s">
        <v>122</v>
      </c>
      <c r="G105" s="231">
        <v>65</v>
      </c>
      <c r="H105" s="109"/>
      <c r="I105" s="63"/>
      <c r="J105" s="45"/>
      <c r="K105" s="64"/>
      <c r="L105" s="64"/>
      <c r="M105" s="63"/>
      <c r="N105" s="60"/>
      <c r="O105" s="63"/>
      <c r="P105" s="63"/>
      <c r="Q105" s="63"/>
      <c r="R105" s="63"/>
      <c r="S105" s="63"/>
      <c r="T105" s="63"/>
      <c r="U105" s="63"/>
    </row>
    <row r="106" spans="1:21" ht="15.75" customHeight="1">
      <c r="A106" s="221" t="s">
        <v>161</v>
      </c>
      <c r="B106" s="230" t="s">
        <v>139</v>
      </c>
      <c r="C106" s="230"/>
      <c r="D106" s="221" t="s">
        <v>140</v>
      </c>
      <c r="E106" s="219"/>
      <c r="F106" s="220"/>
      <c r="G106" s="238">
        <f>G107</f>
        <v>21797.7</v>
      </c>
      <c r="H106" s="109"/>
      <c r="I106" s="63"/>
      <c r="J106" s="39"/>
      <c r="K106" s="64"/>
      <c r="L106" s="64"/>
      <c r="M106" s="63"/>
      <c r="N106" s="64"/>
      <c r="O106" s="63"/>
      <c r="P106" s="63"/>
      <c r="Q106" s="63"/>
      <c r="R106" s="63"/>
      <c r="S106" s="63"/>
      <c r="T106" s="63"/>
      <c r="U106" s="63"/>
    </row>
    <row r="107" spans="1:21" ht="19.5" customHeight="1">
      <c r="A107" s="221" t="s">
        <v>639</v>
      </c>
      <c r="B107" s="230" t="s">
        <v>63</v>
      </c>
      <c r="C107" s="219"/>
      <c r="D107" s="221" t="s">
        <v>56</v>
      </c>
      <c r="E107" s="221"/>
      <c r="F107" s="222"/>
      <c r="G107" s="238">
        <f>G108+G112+G114+G116+G120+G118</f>
        <v>21797.7</v>
      </c>
      <c r="H107" s="109"/>
      <c r="I107" s="63"/>
      <c r="J107" s="45"/>
      <c r="K107" s="64"/>
      <c r="L107" s="64"/>
      <c r="M107" s="63"/>
      <c r="N107" s="60"/>
      <c r="O107" s="63"/>
      <c r="P107" s="63"/>
      <c r="Q107" s="63"/>
      <c r="R107" s="63"/>
      <c r="S107" s="63"/>
      <c r="T107" s="63"/>
      <c r="U107" s="63"/>
    </row>
    <row r="108" spans="1:21" ht="38.25">
      <c r="A108" s="221" t="s">
        <v>643</v>
      </c>
      <c r="B108" s="251" t="s">
        <v>641</v>
      </c>
      <c r="C108" s="221" t="s">
        <v>69</v>
      </c>
      <c r="D108" s="221" t="s">
        <v>56</v>
      </c>
      <c r="E108" s="221" t="s">
        <v>642</v>
      </c>
      <c r="F108" s="220"/>
      <c r="G108" s="238">
        <f>G109+G110+G111</f>
        <v>16230.800000000001</v>
      </c>
      <c r="H108" s="104"/>
      <c r="I108" s="428"/>
      <c r="J108" s="39"/>
      <c r="K108" s="64"/>
      <c r="L108" s="64"/>
      <c r="M108" s="63"/>
      <c r="N108" s="64"/>
      <c r="O108" s="63"/>
      <c r="P108" s="63"/>
      <c r="Q108" s="63"/>
      <c r="R108" s="63"/>
      <c r="S108" s="63"/>
      <c r="T108" s="63"/>
      <c r="U108" s="63"/>
    </row>
    <row r="109" spans="1:21" ht="63.75">
      <c r="A109" s="219" t="s">
        <v>167</v>
      </c>
      <c r="B109" s="223" t="s">
        <v>151</v>
      </c>
      <c r="C109" s="219" t="s">
        <v>69</v>
      </c>
      <c r="D109" s="219" t="s">
        <v>56</v>
      </c>
      <c r="E109" s="219" t="s">
        <v>642</v>
      </c>
      <c r="F109" s="220" t="s">
        <v>121</v>
      </c>
      <c r="G109" s="231">
        <v>12861.7</v>
      </c>
      <c r="H109" s="104"/>
      <c r="I109" s="63"/>
      <c r="J109" s="18"/>
      <c r="K109" s="18"/>
      <c r="L109" s="64"/>
      <c r="M109" s="63"/>
      <c r="N109" s="60"/>
      <c r="O109" s="63"/>
      <c r="P109" s="63"/>
      <c r="Q109" s="63"/>
      <c r="R109" s="63"/>
      <c r="S109" s="63"/>
      <c r="T109" s="63"/>
      <c r="U109" s="63"/>
    </row>
    <row r="110" spans="1:21" ht="25.5">
      <c r="A110" s="219" t="s">
        <v>266</v>
      </c>
      <c r="B110" s="223" t="s">
        <v>535</v>
      </c>
      <c r="C110" s="219" t="s">
        <v>69</v>
      </c>
      <c r="D110" s="219" t="s">
        <v>56</v>
      </c>
      <c r="E110" s="219" t="s">
        <v>642</v>
      </c>
      <c r="F110" s="220" t="s">
        <v>122</v>
      </c>
      <c r="G110" s="231">
        <v>3363.1</v>
      </c>
      <c r="H110" s="104"/>
      <c r="I110" s="63"/>
      <c r="J110" s="45"/>
      <c r="K110" s="64"/>
      <c r="L110" s="64"/>
      <c r="M110" s="63"/>
      <c r="N110" s="60"/>
      <c r="O110" s="63"/>
      <c r="P110" s="63"/>
      <c r="Q110" s="63"/>
      <c r="R110" s="63"/>
      <c r="S110" s="63"/>
      <c r="T110" s="63"/>
      <c r="U110" s="63"/>
    </row>
    <row r="111" spans="1:21" ht="17.25" customHeight="1">
      <c r="A111" s="219" t="s">
        <v>267</v>
      </c>
      <c r="B111" s="223" t="s">
        <v>125</v>
      </c>
      <c r="C111" s="219" t="s">
        <v>69</v>
      </c>
      <c r="D111" s="219" t="s">
        <v>56</v>
      </c>
      <c r="E111" s="219" t="s">
        <v>642</v>
      </c>
      <c r="F111" s="220" t="s">
        <v>123</v>
      </c>
      <c r="G111" s="231">
        <v>6</v>
      </c>
      <c r="H111" s="109"/>
      <c r="I111" s="63"/>
      <c r="J111" s="39"/>
      <c r="K111" s="64"/>
      <c r="L111" s="64"/>
      <c r="M111" s="63"/>
      <c r="N111" s="64"/>
      <c r="O111" s="63"/>
      <c r="P111" s="63"/>
      <c r="Q111" s="63"/>
      <c r="R111" s="63"/>
      <c r="S111" s="63"/>
      <c r="T111" s="63"/>
      <c r="U111" s="63"/>
    </row>
    <row r="112" spans="1:21" ht="53.25" customHeight="1">
      <c r="A112" s="221" t="s">
        <v>645</v>
      </c>
      <c r="B112" s="230" t="s">
        <v>644</v>
      </c>
      <c r="C112" s="221" t="s">
        <v>69</v>
      </c>
      <c r="D112" s="221" t="s">
        <v>56</v>
      </c>
      <c r="E112" s="221" t="s">
        <v>640</v>
      </c>
      <c r="F112" s="222"/>
      <c r="G112" s="238">
        <f>G113</f>
        <v>3080.7</v>
      </c>
      <c r="H112" s="104"/>
      <c r="I112" s="428"/>
      <c r="J112" s="45"/>
      <c r="K112" s="64"/>
      <c r="L112" s="64"/>
      <c r="M112" s="63"/>
      <c r="N112" s="60"/>
      <c r="O112" s="63"/>
      <c r="P112" s="63"/>
      <c r="Q112" s="63"/>
      <c r="R112" s="63"/>
      <c r="S112" s="63"/>
      <c r="T112" s="63"/>
      <c r="U112" s="63"/>
    </row>
    <row r="113" spans="1:21" ht="25.5">
      <c r="A113" s="219" t="s">
        <v>168</v>
      </c>
      <c r="B113" s="223" t="s">
        <v>535</v>
      </c>
      <c r="C113" s="219" t="s">
        <v>69</v>
      </c>
      <c r="D113" s="219" t="s">
        <v>56</v>
      </c>
      <c r="E113" s="219" t="s">
        <v>640</v>
      </c>
      <c r="F113" s="220" t="s">
        <v>122</v>
      </c>
      <c r="G113" s="231">
        <v>3080.7</v>
      </c>
      <c r="H113" s="108"/>
      <c r="I113" s="63"/>
      <c r="J113" s="45"/>
      <c r="K113" s="64"/>
      <c r="L113" s="64"/>
      <c r="M113" s="63"/>
      <c r="N113" s="60"/>
      <c r="O113" s="63"/>
      <c r="P113" s="63"/>
      <c r="Q113" s="63"/>
      <c r="R113" s="63"/>
      <c r="S113" s="63"/>
      <c r="T113" s="63"/>
      <c r="U113" s="63"/>
    </row>
    <row r="114" spans="1:21" ht="76.5">
      <c r="A114" s="221" t="s">
        <v>648</v>
      </c>
      <c r="B114" s="230" t="s">
        <v>646</v>
      </c>
      <c r="C114" s="221" t="s">
        <v>69</v>
      </c>
      <c r="D114" s="221" t="s">
        <v>56</v>
      </c>
      <c r="E114" s="221" t="s">
        <v>647</v>
      </c>
      <c r="F114" s="222"/>
      <c r="G114" s="238">
        <f>G115</f>
        <v>365</v>
      </c>
      <c r="H114" s="104"/>
      <c r="I114" s="428"/>
      <c r="J114" s="45"/>
      <c r="K114" s="64"/>
      <c r="L114" s="64"/>
      <c r="M114" s="63"/>
      <c r="N114" s="60"/>
      <c r="O114" s="63"/>
      <c r="P114" s="63"/>
      <c r="Q114" s="63"/>
      <c r="R114" s="63"/>
      <c r="S114" s="63"/>
      <c r="T114" s="63"/>
      <c r="U114" s="63"/>
    </row>
    <row r="115" spans="1:21" ht="25.5">
      <c r="A115" s="219" t="s">
        <v>169</v>
      </c>
      <c r="B115" s="223" t="s">
        <v>535</v>
      </c>
      <c r="C115" s="219" t="s">
        <v>69</v>
      </c>
      <c r="D115" s="219" t="s">
        <v>56</v>
      </c>
      <c r="E115" s="219" t="s">
        <v>647</v>
      </c>
      <c r="F115" s="220" t="s">
        <v>122</v>
      </c>
      <c r="G115" s="232">
        <v>365</v>
      </c>
      <c r="H115" s="109"/>
      <c r="I115" s="63"/>
      <c r="J115" s="94"/>
      <c r="K115" s="101"/>
      <c r="L115" s="101"/>
      <c r="M115" s="63"/>
      <c r="N115" s="64"/>
      <c r="O115" s="63"/>
      <c r="P115" s="63"/>
      <c r="Q115" s="63"/>
      <c r="R115" s="63"/>
      <c r="S115" s="63"/>
      <c r="T115" s="63"/>
      <c r="U115" s="63"/>
    </row>
    <row r="116" spans="1:21" ht="63.75">
      <c r="A116" s="221" t="s">
        <v>652</v>
      </c>
      <c r="B116" s="230" t="s">
        <v>649</v>
      </c>
      <c r="C116" s="221" t="s">
        <v>69</v>
      </c>
      <c r="D116" s="221" t="s">
        <v>56</v>
      </c>
      <c r="E116" s="221" t="s">
        <v>650</v>
      </c>
      <c r="F116" s="222"/>
      <c r="G116" s="238">
        <f>G117</f>
        <v>647.5</v>
      </c>
      <c r="H116" s="104"/>
      <c r="I116" s="428"/>
      <c r="J116" s="45"/>
      <c r="K116" s="64"/>
      <c r="L116" s="64"/>
      <c r="M116" s="63"/>
      <c r="N116" s="60"/>
      <c r="O116" s="63"/>
      <c r="P116" s="63"/>
      <c r="Q116" s="63"/>
      <c r="R116" s="63"/>
      <c r="S116" s="63"/>
      <c r="T116" s="63"/>
      <c r="U116" s="63"/>
    </row>
    <row r="117" spans="1:21" ht="25.5">
      <c r="A117" s="219" t="s">
        <v>653</v>
      </c>
      <c r="B117" s="223" t="s">
        <v>365</v>
      </c>
      <c r="C117" s="219" t="s">
        <v>69</v>
      </c>
      <c r="D117" s="219" t="s">
        <v>56</v>
      </c>
      <c r="E117" s="219" t="s">
        <v>650</v>
      </c>
      <c r="F117" s="220" t="s">
        <v>122</v>
      </c>
      <c r="G117" s="231">
        <v>647.5</v>
      </c>
      <c r="H117" s="108"/>
      <c r="I117" s="63"/>
      <c r="J117" s="39"/>
      <c r="K117" s="64"/>
      <c r="L117" s="101"/>
      <c r="M117" s="63"/>
      <c r="N117" s="64"/>
      <c r="O117" s="63"/>
      <c r="P117" s="63"/>
      <c r="Q117" s="63"/>
      <c r="R117" s="63"/>
      <c r="S117" s="63"/>
      <c r="T117" s="63"/>
      <c r="U117" s="63"/>
    </row>
    <row r="118" spans="1:21" ht="76.5">
      <c r="A118" s="221" t="s">
        <v>654</v>
      </c>
      <c r="B118" s="230" t="s">
        <v>651</v>
      </c>
      <c r="C118" s="221" t="s">
        <v>69</v>
      </c>
      <c r="D118" s="221" t="s">
        <v>56</v>
      </c>
      <c r="E118" s="221" t="s">
        <v>701</v>
      </c>
      <c r="F118" s="220"/>
      <c r="G118" s="238">
        <f>G119</f>
        <v>1208.7</v>
      </c>
      <c r="H118" s="108"/>
      <c r="I118" s="63"/>
      <c r="J118" s="39"/>
      <c r="K118" s="64"/>
      <c r="L118" s="101"/>
      <c r="M118" s="63"/>
      <c r="N118" s="64"/>
      <c r="O118" s="63"/>
      <c r="P118" s="63"/>
      <c r="Q118" s="63"/>
      <c r="R118" s="63"/>
      <c r="S118" s="63"/>
      <c r="T118" s="63"/>
      <c r="U118" s="63"/>
    </row>
    <row r="119" spans="1:21" ht="25.5">
      <c r="A119" s="219" t="s">
        <v>268</v>
      </c>
      <c r="B119" s="223" t="s">
        <v>365</v>
      </c>
      <c r="C119" s="219" t="s">
        <v>69</v>
      </c>
      <c r="D119" s="219" t="s">
        <v>56</v>
      </c>
      <c r="E119" s="219" t="s">
        <v>701</v>
      </c>
      <c r="F119" s="220" t="s">
        <v>122</v>
      </c>
      <c r="G119" s="231">
        <v>1208.7</v>
      </c>
      <c r="H119" s="108"/>
      <c r="I119" s="63"/>
      <c r="J119" s="39"/>
      <c r="K119" s="64"/>
      <c r="L119" s="101"/>
      <c r="M119" s="63"/>
      <c r="N119" s="64"/>
      <c r="O119" s="63"/>
      <c r="P119" s="63"/>
      <c r="Q119" s="63"/>
      <c r="R119" s="63"/>
      <c r="S119" s="63"/>
      <c r="T119" s="63"/>
      <c r="U119" s="63"/>
    </row>
    <row r="120" spans="1:22" ht="140.25">
      <c r="A120" s="221" t="s">
        <v>656</v>
      </c>
      <c r="B120" s="230" t="s">
        <v>655</v>
      </c>
      <c r="C120" s="221" t="s">
        <v>69</v>
      </c>
      <c r="D120" s="221" t="s">
        <v>56</v>
      </c>
      <c r="E120" s="221" t="s">
        <v>702</v>
      </c>
      <c r="F120" s="222"/>
      <c r="G120" s="238">
        <f>G121</f>
        <v>265</v>
      </c>
      <c r="H120" s="104"/>
      <c r="I120" s="68"/>
      <c r="J120" s="45"/>
      <c r="K120" s="64"/>
      <c r="L120" s="64"/>
      <c r="M120" s="63"/>
      <c r="N120" s="60"/>
      <c r="O120" s="44"/>
      <c r="P120" s="47"/>
      <c r="Q120" s="49"/>
      <c r="R120" s="49"/>
      <c r="S120" s="49"/>
      <c r="T120" s="59"/>
      <c r="U120" s="60"/>
      <c r="V120" s="63"/>
    </row>
    <row r="121" spans="1:22" ht="33" customHeight="1">
      <c r="A121" s="219" t="s">
        <v>657</v>
      </c>
      <c r="B121" s="223" t="s">
        <v>129</v>
      </c>
      <c r="C121" s="219" t="s">
        <v>69</v>
      </c>
      <c r="D121" s="219" t="s">
        <v>56</v>
      </c>
      <c r="E121" s="219" t="s">
        <v>702</v>
      </c>
      <c r="F121" s="220" t="s">
        <v>122</v>
      </c>
      <c r="G121" s="232">
        <f>165+100</f>
        <v>265</v>
      </c>
      <c r="H121" s="109"/>
      <c r="I121" s="63"/>
      <c r="J121" s="92"/>
      <c r="K121" s="71"/>
      <c r="L121" s="64"/>
      <c r="M121" s="63"/>
      <c r="N121" s="71"/>
      <c r="O121" s="42"/>
      <c r="P121" s="61"/>
      <c r="Q121" s="62"/>
      <c r="R121" s="62"/>
      <c r="S121" s="62"/>
      <c r="T121" s="62"/>
      <c r="U121" s="64"/>
      <c r="V121" s="63"/>
    </row>
    <row r="122" spans="1:21" ht="16.5" customHeight="1">
      <c r="A122" s="221" t="s">
        <v>162</v>
      </c>
      <c r="B122" s="230" t="s">
        <v>31</v>
      </c>
      <c r="C122" s="219"/>
      <c r="D122" s="221" t="s">
        <v>142</v>
      </c>
      <c r="E122" s="219"/>
      <c r="F122" s="220"/>
      <c r="G122" s="238">
        <f>G123+G129+G126</f>
        <v>4372.88</v>
      </c>
      <c r="H122" s="109"/>
      <c r="I122" s="63"/>
      <c r="J122" s="45"/>
      <c r="K122" s="64"/>
      <c r="L122" s="64"/>
      <c r="M122" s="63"/>
      <c r="N122" s="60"/>
      <c r="O122" s="63"/>
      <c r="P122" s="63"/>
      <c r="Q122" s="63"/>
      <c r="R122" s="63"/>
      <c r="S122" s="63"/>
      <c r="T122" s="63"/>
      <c r="U122" s="63"/>
    </row>
    <row r="123" spans="1:21" ht="19.5" customHeight="1">
      <c r="A123" s="221" t="s">
        <v>664</v>
      </c>
      <c r="B123" s="230" t="s">
        <v>425</v>
      </c>
      <c r="C123" s="221" t="s">
        <v>69</v>
      </c>
      <c r="D123" s="221" t="s">
        <v>424</v>
      </c>
      <c r="E123" s="221"/>
      <c r="F123" s="222"/>
      <c r="G123" s="238">
        <f>G124</f>
        <v>303.2</v>
      </c>
      <c r="H123" s="109"/>
      <c r="I123" s="63"/>
      <c r="J123" s="45"/>
      <c r="K123" s="64"/>
      <c r="L123" s="64"/>
      <c r="M123" s="63"/>
      <c r="N123" s="60"/>
      <c r="O123" s="63"/>
      <c r="P123" s="63"/>
      <c r="Q123" s="63"/>
      <c r="R123" s="63"/>
      <c r="S123" s="63"/>
      <c r="T123" s="63"/>
      <c r="U123" s="63"/>
    </row>
    <row r="124" spans="1:21" ht="41.25" customHeight="1">
      <c r="A124" s="221" t="s">
        <v>665</v>
      </c>
      <c r="B124" s="230" t="s">
        <v>661</v>
      </c>
      <c r="C124" s="221" t="s">
        <v>69</v>
      </c>
      <c r="D124" s="221" t="s">
        <v>424</v>
      </c>
      <c r="E124" s="221" t="s">
        <v>485</v>
      </c>
      <c r="F124" s="222"/>
      <c r="G124" s="238">
        <f>G125</f>
        <v>303.2</v>
      </c>
      <c r="H124" s="104"/>
      <c r="I124" s="68"/>
      <c r="J124" s="45"/>
      <c r="K124" s="64"/>
      <c r="L124" s="64"/>
      <c r="M124" s="63"/>
      <c r="N124" s="60"/>
      <c r="O124" s="63"/>
      <c r="P124" s="63"/>
      <c r="Q124" s="63"/>
      <c r="R124" s="63"/>
      <c r="S124" s="63"/>
      <c r="T124" s="63"/>
      <c r="U124" s="63"/>
    </row>
    <row r="125" spans="1:21" ht="25.5">
      <c r="A125" s="219" t="s">
        <v>166</v>
      </c>
      <c r="B125" s="223" t="s">
        <v>662</v>
      </c>
      <c r="C125" s="219" t="s">
        <v>69</v>
      </c>
      <c r="D125" s="219" t="s">
        <v>424</v>
      </c>
      <c r="E125" s="219" t="s">
        <v>485</v>
      </c>
      <c r="F125" s="220" t="s">
        <v>124</v>
      </c>
      <c r="G125" s="231">
        <v>303.2</v>
      </c>
      <c r="H125" s="104"/>
      <c r="I125" s="68"/>
      <c r="J125" s="45"/>
      <c r="K125" s="64"/>
      <c r="L125" s="64"/>
      <c r="M125" s="63"/>
      <c r="N125" s="60"/>
      <c r="O125" s="63"/>
      <c r="P125" s="63"/>
      <c r="Q125" s="63"/>
      <c r="R125" s="63"/>
      <c r="S125" s="63"/>
      <c r="T125" s="63"/>
      <c r="U125" s="63"/>
    </row>
    <row r="126" spans="1:21" s="136" customFormat="1" ht="12.75">
      <c r="A126" s="221" t="s">
        <v>669</v>
      </c>
      <c r="B126" s="266" t="s">
        <v>87</v>
      </c>
      <c r="C126" s="221" t="s">
        <v>69</v>
      </c>
      <c r="D126" s="221" t="s">
        <v>88</v>
      </c>
      <c r="E126" s="221"/>
      <c r="F126" s="222"/>
      <c r="G126" s="238">
        <f>G127</f>
        <v>2343.3</v>
      </c>
      <c r="H126" s="109"/>
      <c r="I126" s="60"/>
      <c r="J126" s="45"/>
      <c r="K126" s="60"/>
      <c r="L126" s="60"/>
      <c r="M126" s="162"/>
      <c r="N126" s="60"/>
      <c r="O126" s="162"/>
      <c r="P126" s="162"/>
      <c r="Q126" s="162"/>
      <c r="R126" s="162"/>
      <c r="S126" s="162"/>
      <c r="T126" s="162"/>
      <c r="U126" s="162"/>
    </row>
    <row r="127" spans="1:21" ht="38.25">
      <c r="A127" s="221" t="s">
        <v>670</v>
      </c>
      <c r="B127" s="230" t="s">
        <v>663</v>
      </c>
      <c r="C127" s="221" t="s">
        <v>69</v>
      </c>
      <c r="D127" s="221" t="s">
        <v>88</v>
      </c>
      <c r="E127" s="253" t="s">
        <v>484</v>
      </c>
      <c r="F127" s="222"/>
      <c r="G127" s="238">
        <f>G128</f>
        <v>2343.3</v>
      </c>
      <c r="H127" s="109"/>
      <c r="I127" s="63"/>
      <c r="J127" s="39"/>
      <c r="K127" s="64"/>
      <c r="L127" s="64"/>
      <c r="M127" s="63"/>
      <c r="N127" s="64"/>
      <c r="O127" s="63"/>
      <c r="P127" s="63"/>
      <c r="Q127" s="63"/>
      <c r="R127" s="63"/>
      <c r="S127" s="63"/>
      <c r="T127" s="63"/>
      <c r="U127" s="63"/>
    </row>
    <row r="128" spans="1:21" ht="29.25" customHeight="1">
      <c r="A128" s="219" t="s">
        <v>671</v>
      </c>
      <c r="B128" s="223" t="s">
        <v>662</v>
      </c>
      <c r="C128" s="219" t="s">
        <v>69</v>
      </c>
      <c r="D128" s="219" t="s">
        <v>88</v>
      </c>
      <c r="E128" s="219" t="s">
        <v>484</v>
      </c>
      <c r="F128" s="220" t="s">
        <v>124</v>
      </c>
      <c r="G128" s="231">
        <v>2343.3</v>
      </c>
      <c r="H128" s="109"/>
      <c r="I128" s="63"/>
      <c r="J128" s="39"/>
      <c r="K128" s="64"/>
      <c r="L128" s="64"/>
      <c r="M128" s="63"/>
      <c r="N128" s="64"/>
      <c r="O128" s="63"/>
      <c r="P128" s="63"/>
      <c r="Q128" s="63"/>
      <c r="R128" s="63"/>
      <c r="S128" s="63"/>
      <c r="T128" s="63"/>
      <c r="U128" s="63"/>
    </row>
    <row r="129" spans="1:21" ht="18.75" customHeight="1">
      <c r="A129" s="221" t="s">
        <v>745</v>
      </c>
      <c r="B129" s="230" t="s">
        <v>8</v>
      </c>
      <c r="C129" s="219"/>
      <c r="D129" s="221" t="s">
        <v>64</v>
      </c>
      <c r="E129" s="219"/>
      <c r="F129" s="220"/>
      <c r="G129" s="238">
        <f>G130+G132+G134</f>
        <v>1726.38</v>
      </c>
      <c r="H129" s="109"/>
      <c r="I129" s="63"/>
      <c r="J129" s="45"/>
      <c r="K129" s="64"/>
      <c r="L129" s="64"/>
      <c r="M129" s="63"/>
      <c r="N129" s="60"/>
      <c r="O129" s="63"/>
      <c r="P129" s="63"/>
      <c r="Q129" s="63"/>
      <c r="R129" s="63"/>
      <c r="S129" s="63"/>
      <c r="T129" s="63"/>
      <c r="U129" s="63"/>
    </row>
    <row r="130" spans="1:21" ht="69" customHeight="1">
      <c r="A130" s="221" t="s">
        <v>746</v>
      </c>
      <c r="B130" s="230" t="s">
        <v>143</v>
      </c>
      <c r="C130" s="221" t="s">
        <v>69</v>
      </c>
      <c r="D130" s="221" t="s">
        <v>64</v>
      </c>
      <c r="E130" s="221" t="s">
        <v>667</v>
      </c>
      <c r="F130" s="224"/>
      <c r="G130" s="238">
        <f>G131</f>
        <v>1081.4</v>
      </c>
      <c r="H130" s="104"/>
      <c r="I130" s="63"/>
      <c r="J130" s="45"/>
      <c r="K130" s="64"/>
      <c r="L130" s="64"/>
      <c r="M130" s="63"/>
      <c r="N130" s="60"/>
      <c r="O130" s="63"/>
      <c r="P130" s="63"/>
      <c r="Q130" s="63"/>
      <c r="R130" s="63"/>
      <c r="S130" s="63"/>
      <c r="T130" s="63"/>
      <c r="U130" s="63"/>
    </row>
    <row r="131" spans="1:21" ht="23.25" customHeight="1">
      <c r="A131" s="219" t="s">
        <v>747</v>
      </c>
      <c r="B131" s="223" t="s">
        <v>171</v>
      </c>
      <c r="C131" s="219" t="s">
        <v>69</v>
      </c>
      <c r="D131" s="219" t="s">
        <v>64</v>
      </c>
      <c r="E131" s="219" t="s">
        <v>667</v>
      </c>
      <c r="F131" s="220" t="s">
        <v>124</v>
      </c>
      <c r="G131" s="231">
        <v>1081.4</v>
      </c>
      <c r="H131" s="110"/>
      <c r="I131" s="63"/>
      <c r="J131" s="92"/>
      <c r="K131" s="71"/>
      <c r="L131" s="71"/>
      <c r="M131" s="63"/>
      <c r="N131" s="71"/>
      <c r="O131" s="63"/>
      <c r="P131" s="63"/>
      <c r="Q131" s="63"/>
      <c r="R131" s="63"/>
      <c r="S131" s="63"/>
      <c r="T131" s="63"/>
      <c r="U131" s="63"/>
    </row>
    <row r="132" spans="1:21" ht="66.75" customHeight="1">
      <c r="A132" s="221" t="s">
        <v>748</v>
      </c>
      <c r="B132" s="230" t="s">
        <v>144</v>
      </c>
      <c r="C132" s="221" t="s">
        <v>69</v>
      </c>
      <c r="D132" s="221" t="s">
        <v>64</v>
      </c>
      <c r="E132" s="221" t="s">
        <v>668</v>
      </c>
      <c r="F132" s="233"/>
      <c r="G132" s="254">
        <f>G133</f>
        <v>644.38</v>
      </c>
      <c r="H132" s="110"/>
      <c r="I132" s="63"/>
      <c r="J132" s="92"/>
      <c r="K132" s="71"/>
      <c r="L132" s="71"/>
      <c r="M132" s="63"/>
      <c r="N132" s="71"/>
      <c r="O132" s="63"/>
      <c r="P132" s="63"/>
      <c r="Q132" s="63"/>
      <c r="R132" s="63"/>
      <c r="S132" s="63"/>
      <c r="T132" s="63"/>
      <c r="U132" s="63"/>
    </row>
    <row r="133" spans="1:21" ht="25.5">
      <c r="A133" s="219" t="s">
        <v>749</v>
      </c>
      <c r="B133" s="223" t="s">
        <v>171</v>
      </c>
      <c r="C133" s="219" t="s">
        <v>69</v>
      </c>
      <c r="D133" s="219" t="s">
        <v>64</v>
      </c>
      <c r="E133" s="219" t="s">
        <v>668</v>
      </c>
      <c r="F133" s="220" t="s">
        <v>124</v>
      </c>
      <c r="G133" s="232">
        <v>644.38</v>
      </c>
      <c r="H133" s="110"/>
      <c r="I133" s="63"/>
      <c r="J133" s="92"/>
      <c r="K133" s="71"/>
      <c r="L133" s="71"/>
      <c r="M133" s="63"/>
      <c r="N133" s="71"/>
      <c r="O133" s="63"/>
      <c r="P133" s="63"/>
      <c r="Q133" s="63"/>
      <c r="R133" s="63"/>
      <c r="S133" s="63"/>
      <c r="T133" s="63"/>
      <c r="U133" s="63"/>
    </row>
    <row r="134" spans="1:21" ht="41.25" customHeight="1">
      <c r="A134" s="221" t="s">
        <v>750</v>
      </c>
      <c r="B134" s="230" t="s">
        <v>666</v>
      </c>
      <c r="C134" s="221" t="s">
        <v>69</v>
      </c>
      <c r="D134" s="221" t="s">
        <v>64</v>
      </c>
      <c r="E134" s="185" t="s">
        <v>538</v>
      </c>
      <c r="F134" s="233"/>
      <c r="G134" s="254">
        <f>G135</f>
        <v>0.6</v>
      </c>
      <c r="H134" s="104"/>
      <c r="I134" s="63"/>
      <c r="J134" s="36"/>
      <c r="K134" s="102"/>
      <c r="L134" s="102"/>
      <c r="M134" s="63"/>
      <c r="N134" s="72"/>
      <c r="O134" s="63"/>
      <c r="P134" s="63"/>
      <c r="Q134" s="63"/>
      <c r="R134" s="63"/>
      <c r="S134" s="63"/>
      <c r="T134" s="63"/>
      <c r="U134" s="63"/>
    </row>
    <row r="135" spans="1:21" ht="25.5" customHeight="1">
      <c r="A135" s="219" t="s">
        <v>751</v>
      </c>
      <c r="B135" s="223" t="s">
        <v>662</v>
      </c>
      <c r="C135" s="219" t="s">
        <v>69</v>
      </c>
      <c r="D135" s="219" t="s">
        <v>64</v>
      </c>
      <c r="E135" s="189" t="s">
        <v>538</v>
      </c>
      <c r="F135" s="220" t="s">
        <v>121</v>
      </c>
      <c r="G135" s="232">
        <v>0.6</v>
      </c>
      <c r="H135" s="109"/>
      <c r="I135" s="63"/>
      <c r="J135" s="39"/>
      <c r="K135" s="64"/>
      <c r="L135" s="64"/>
      <c r="M135" s="63"/>
      <c r="N135" s="64"/>
      <c r="O135" s="63"/>
      <c r="P135" s="63"/>
      <c r="Q135" s="63"/>
      <c r="R135" s="63"/>
      <c r="S135" s="63"/>
      <c r="T135" s="63"/>
      <c r="U135" s="63"/>
    </row>
    <row r="136" spans="1:21" ht="16.5" customHeight="1">
      <c r="A136" s="221" t="s">
        <v>672</v>
      </c>
      <c r="B136" s="230" t="s">
        <v>145</v>
      </c>
      <c r="C136" s="230"/>
      <c r="D136" s="221" t="s">
        <v>146</v>
      </c>
      <c r="E136" s="219"/>
      <c r="F136" s="219"/>
      <c r="G136" s="238">
        <f>G137</f>
        <v>750</v>
      </c>
      <c r="H136" s="109"/>
      <c r="I136" s="63"/>
      <c r="J136" s="45"/>
      <c r="K136" s="64"/>
      <c r="L136" s="64"/>
      <c r="M136" s="63"/>
      <c r="N136" s="60"/>
      <c r="O136" s="63"/>
      <c r="P136" s="63"/>
      <c r="Q136" s="63"/>
      <c r="R136" s="63"/>
      <c r="S136" s="63"/>
      <c r="T136" s="63"/>
      <c r="U136" s="63"/>
    </row>
    <row r="137" spans="1:21" ht="19.5" customHeight="1">
      <c r="A137" s="221" t="s">
        <v>163</v>
      </c>
      <c r="B137" s="230" t="s">
        <v>80</v>
      </c>
      <c r="C137" s="221"/>
      <c r="D137" s="221" t="s">
        <v>81</v>
      </c>
      <c r="E137" s="221"/>
      <c r="F137" s="222"/>
      <c r="G137" s="238">
        <f>G138</f>
        <v>750</v>
      </c>
      <c r="H137" s="109"/>
      <c r="I137" s="63"/>
      <c r="J137" s="45"/>
      <c r="K137" s="64"/>
      <c r="L137" s="64"/>
      <c r="M137" s="63"/>
      <c r="N137" s="60"/>
      <c r="O137" s="63"/>
      <c r="P137" s="63"/>
      <c r="Q137" s="63"/>
      <c r="R137" s="63"/>
      <c r="S137" s="63"/>
      <c r="T137" s="63"/>
      <c r="U137" s="63"/>
    </row>
    <row r="138" spans="1:21" ht="114.75">
      <c r="A138" s="221" t="s">
        <v>164</v>
      </c>
      <c r="B138" s="230" t="s">
        <v>658</v>
      </c>
      <c r="C138" s="221" t="s">
        <v>69</v>
      </c>
      <c r="D138" s="221" t="s">
        <v>81</v>
      </c>
      <c r="E138" s="221" t="s">
        <v>710</v>
      </c>
      <c r="F138" s="222"/>
      <c r="G138" s="238">
        <f>G139</f>
        <v>750</v>
      </c>
      <c r="H138" s="104"/>
      <c r="I138" s="428"/>
      <c r="J138" s="45"/>
      <c r="K138" s="64"/>
      <c r="L138" s="64"/>
      <c r="M138" s="63"/>
      <c r="N138" s="60"/>
      <c r="O138" s="63"/>
      <c r="P138" s="63"/>
      <c r="Q138" s="63"/>
      <c r="R138" s="63"/>
      <c r="S138" s="63"/>
      <c r="T138" s="63"/>
      <c r="U138" s="63"/>
    </row>
    <row r="139" spans="1:21" ht="25.5">
      <c r="A139" s="219" t="s">
        <v>165</v>
      </c>
      <c r="B139" s="223" t="s">
        <v>365</v>
      </c>
      <c r="C139" s="219" t="s">
        <v>69</v>
      </c>
      <c r="D139" s="219" t="s">
        <v>81</v>
      </c>
      <c r="E139" s="219" t="s">
        <v>710</v>
      </c>
      <c r="F139" s="220" t="s">
        <v>122</v>
      </c>
      <c r="G139" s="232">
        <v>750</v>
      </c>
      <c r="H139" s="109"/>
      <c r="I139" s="63"/>
      <c r="J139" s="39"/>
      <c r="K139" s="64"/>
      <c r="L139" s="64"/>
      <c r="M139" s="63"/>
      <c r="N139" s="64"/>
      <c r="O139" s="63"/>
      <c r="P139" s="63"/>
      <c r="Q139" s="63"/>
      <c r="R139" s="63"/>
      <c r="S139" s="63"/>
      <c r="T139" s="63"/>
      <c r="U139" s="63"/>
    </row>
    <row r="140" spans="1:21" ht="16.5" customHeight="1">
      <c r="A140" s="221" t="s">
        <v>673</v>
      </c>
      <c r="B140" s="230" t="s">
        <v>190</v>
      </c>
      <c r="C140" s="221" t="s">
        <v>69</v>
      </c>
      <c r="D140" s="221" t="s">
        <v>191</v>
      </c>
      <c r="E140" s="219"/>
      <c r="F140" s="220"/>
      <c r="G140" s="238">
        <f>G141</f>
        <v>1931.7</v>
      </c>
      <c r="H140" s="109"/>
      <c r="I140" s="63"/>
      <c r="J140" s="45"/>
      <c r="K140" s="64"/>
      <c r="L140" s="64"/>
      <c r="M140" s="63"/>
      <c r="N140" s="60"/>
      <c r="O140" s="63"/>
      <c r="P140" s="63"/>
      <c r="Q140" s="63"/>
      <c r="R140" s="63"/>
      <c r="S140" s="63"/>
      <c r="T140" s="63"/>
      <c r="U140" s="63"/>
    </row>
    <row r="141" spans="1:21" ht="18" customHeight="1">
      <c r="A141" s="221" t="s">
        <v>193</v>
      </c>
      <c r="B141" s="230" t="s">
        <v>192</v>
      </c>
      <c r="C141" s="221" t="s">
        <v>69</v>
      </c>
      <c r="D141" s="221" t="s">
        <v>189</v>
      </c>
      <c r="E141" s="221"/>
      <c r="F141" s="222"/>
      <c r="G141" s="238">
        <f>G142</f>
        <v>1931.7</v>
      </c>
      <c r="H141" s="109"/>
      <c r="I141" s="63"/>
      <c r="J141" s="45"/>
      <c r="K141" s="64"/>
      <c r="L141" s="64"/>
      <c r="M141" s="63"/>
      <c r="N141" s="60"/>
      <c r="O141" s="63"/>
      <c r="P141" s="63"/>
      <c r="Q141" s="63"/>
      <c r="R141" s="63"/>
      <c r="S141" s="63"/>
      <c r="T141" s="63"/>
      <c r="U141" s="63"/>
    </row>
    <row r="142" spans="1:21" ht="66.75" customHeight="1">
      <c r="A142" s="221" t="s">
        <v>194</v>
      </c>
      <c r="B142" s="255" t="s">
        <v>660</v>
      </c>
      <c r="C142" s="221" t="s">
        <v>69</v>
      </c>
      <c r="D142" s="221" t="s">
        <v>189</v>
      </c>
      <c r="E142" s="221" t="s">
        <v>659</v>
      </c>
      <c r="F142" s="220"/>
      <c r="G142" s="238">
        <f>G143</f>
        <v>1931.7</v>
      </c>
      <c r="H142" s="104"/>
      <c r="I142" s="428"/>
      <c r="J142" s="45"/>
      <c r="K142" s="64"/>
      <c r="L142" s="64"/>
      <c r="M142" s="63"/>
      <c r="N142" s="60"/>
      <c r="O142" s="63"/>
      <c r="P142" s="63"/>
      <c r="Q142" s="63"/>
      <c r="R142" s="63"/>
      <c r="S142" s="63"/>
      <c r="T142" s="63"/>
      <c r="U142" s="63"/>
    </row>
    <row r="143" spans="1:21" ht="25.5">
      <c r="A143" s="219" t="s">
        <v>195</v>
      </c>
      <c r="B143" s="223" t="s">
        <v>365</v>
      </c>
      <c r="C143" s="219" t="s">
        <v>69</v>
      </c>
      <c r="D143" s="219" t="s">
        <v>189</v>
      </c>
      <c r="E143" s="219" t="s">
        <v>659</v>
      </c>
      <c r="F143" s="220" t="s">
        <v>122</v>
      </c>
      <c r="G143" s="231">
        <v>1931.7</v>
      </c>
      <c r="H143" s="112"/>
      <c r="I143" s="63"/>
      <c r="J143" s="60"/>
      <c r="K143" s="63"/>
      <c r="L143" s="73"/>
      <c r="M143" s="63"/>
      <c r="N143" s="63"/>
      <c r="O143" s="63"/>
      <c r="P143" s="63"/>
      <c r="Q143" s="63"/>
      <c r="R143" s="82"/>
      <c r="S143" s="82"/>
      <c r="T143" s="82"/>
      <c r="U143" s="82"/>
    </row>
    <row r="144" spans="1:21" ht="21.75" customHeight="1">
      <c r="A144" s="234"/>
      <c r="B144" s="256" t="s">
        <v>269</v>
      </c>
      <c r="C144" s="235"/>
      <c r="D144" s="235"/>
      <c r="E144" s="185"/>
      <c r="F144" s="257"/>
      <c r="G144" s="236">
        <f>G15+G31</f>
        <v>70570.18</v>
      </c>
      <c r="H144" s="105"/>
      <c r="I144" s="63"/>
      <c r="J144" s="60"/>
      <c r="K144" s="63"/>
      <c r="L144" s="60"/>
      <c r="M144" s="63"/>
      <c r="N144" s="63"/>
      <c r="O144" s="63"/>
      <c r="P144" s="63"/>
      <c r="Q144" s="63"/>
      <c r="R144" s="82"/>
      <c r="S144" s="82"/>
      <c r="T144" s="82"/>
      <c r="U144" s="82"/>
    </row>
    <row r="145" spans="8:21" ht="16.5" customHeight="1">
      <c r="H145" s="106"/>
      <c r="I145" s="2"/>
      <c r="J145" s="64"/>
      <c r="K145" s="63"/>
      <c r="L145" s="63"/>
      <c r="M145" s="63"/>
      <c r="N145" s="63"/>
      <c r="O145" s="63"/>
      <c r="P145" s="63"/>
      <c r="Q145" s="63"/>
      <c r="R145" s="82"/>
      <c r="S145" s="82"/>
      <c r="T145" s="82"/>
      <c r="U145" s="82"/>
    </row>
    <row r="146" spans="8:21" ht="15.75" customHeight="1">
      <c r="H146" s="106"/>
      <c r="I146" s="135"/>
      <c r="J146" s="71"/>
      <c r="K146" s="63"/>
      <c r="L146" s="63"/>
      <c r="M146" s="63"/>
      <c r="N146" s="63"/>
      <c r="O146" s="63"/>
      <c r="P146" s="63"/>
      <c r="Q146" s="63"/>
      <c r="R146" s="82"/>
      <c r="S146" s="82"/>
      <c r="T146" s="82"/>
      <c r="U146" s="82"/>
    </row>
    <row r="147" spans="1:21" ht="12.75">
      <c r="A147" s="2"/>
      <c r="B147" s="2"/>
      <c r="C147" s="2"/>
      <c r="D147" s="2"/>
      <c r="E147" s="2"/>
      <c r="F147" s="2"/>
      <c r="G147" s="2"/>
      <c r="H147" s="107"/>
      <c r="I147" s="2"/>
      <c r="J147" s="71"/>
      <c r="K147" s="63"/>
      <c r="L147" s="63"/>
      <c r="M147" s="63"/>
      <c r="N147" s="63"/>
      <c r="O147" s="63"/>
      <c r="P147" s="63"/>
      <c r="Q147" s="63"/>
      <c r="R147" s="82"/>
      <c r="S147" s="82"/>
      <c r="T147" s="82"/>
      <c r="U147" s="82"/>
    </row>
    <row r="148" spans="1:21" ht="12.75">
      <c r="A148" s="95"/>
      <c r="B148" s="76"/>
      <c r="C148" s="76"/>
      <c r="D148" s="103"/>
      <c r="E148" s="76"/>
      <c r="F148" s="76"/>
      <c r="G148" s="60"/>
      <c r="H148" s="60"/>
      <c r="I148" s="60"/>
      <c r="J148" s="60"/>
      <c r="K148" s="60"/>
      <c r="L148" s="60"/>
      <c r="M148" s="63"/>
      <c r="N148" s="63"/>
      <c r="O148" s="63"/>
      <c r="P148" s="63"/>
      <c r="Q148" s="63"/>
      <c r="R148" s="82"/>
      <c r="S148" s="82"/>
      <c r="T148" s="82"/>
      <c r="U148" s="82"/>
    </row>
    <row r="149" spans="1:21" ht="12.75">
      <c r="A149" s="95"/>
      <c r="B149" s="76"/>
      <c r="C149" s="76"/>
      <c r="D149" s="103"/>
      <c r="E149" s="76"/>
      <c r="F149" s="76"/>
      <c r="G149" s="60"/>
      <c r="H149" s="60"/>
      <c r="I149" s="60"/>
      <c r="J149" s="60"/>
      <c r="K149" s="60"/>
      <c r="L149" s="60"/>
      <c r="M149" s="63"/>
      <c r="N149" s="63"/>
      <c r="O149" s="63"/>
      <c r="P149" s="63"/>
      <c r="Q149" s="63"/>
      <c r="R149" s="82"/>
      <c r="S149" s="82"/>
      <c r="T149" s="82"/>
      <c r="U149" s="82"/>
    </row>
    <row r="150" spans="1:21" ht="15">
      <c r="A150" s="113"/>
      <c r="B150" s="114"/>
      <c r="C150" s="115"/>
      <c r="D150" s="116"/>
      <c r="E150" s="117"/>
      <c r="F150" s="117"/>
      <c r="G150" s="105"/>
      <c r="H150" s="60"/>
      <c r="I150" s="60"/>
      <c r="J150" s="60"/>
      <c r="K150" s="60"/>
      <c r="L150" s="60"/>
      <c r="M150" s="63"/>
      <c r="N150" s="63"/>
      <c r="O150" s="63"/>
      <c r="P150" s="63"/>
      <c r="Q150" s="63"/>
      <c r="R150" s="82"/>
      <c r="S150" s="82"/>
      <c r="T150" s="82"/>
      <c r="U150" s="82"/>
    </row>
    <row r="151" spans="1:21" ht="15">
      <c r="A151" s="118"/>
      <c r="B151" s="119"/>
      <c r="C151" s="120"/>
      <c r="D151" s="120"/>
      <c r="E151" s="120"/>
      <c r="F151" s="120"/>
      <c r="G151" s="106"/>
      <c r="H151" s="60"/>
      <c r="I151" s="60"/>
      <c r="J151" s="60"/>
      <c r="K151" s="60"/>
      <c r="L151" s="60"/>
      <c r="M151" s="63"/>
      <c r="N151" s="63"/>
      <c r="O151" s="63"/>
      <c r="P151" s="63"/>
      <c r="Q151" s="63"/>
      <c r="R151" s="82"/>
      <c r="S151" s="82"/>
      <c r="T151" s="82"/>
      <c r="U151" s="82"/>
    </row>
    <row r="152" spans="1:21" ht="15">
      <c r="A152" s="118"/>
      <c r="B152" s="119"/>
      <c r="C152" s="120"/>
      <c r="D152" s="120"/>
      <c r="E152" s="120"/>
      <c r="F152" s="120"/>
      <c r="G152" s="106"/>
      <c r="H152" s="60"/>
      <c r="I152" s="60"/>
      <c r="J152" s="60"/>
      <c r="K152" s="60"/>
      <c r="L152" s="60"/>
      <c r="M152" s="63"/>
      <c r="N152" s="63"/>
      <c r="O152" s="63"/>
      <c r="P152" s="63"/>
      <c r="Q152" s="63"/>
      <c r="R152" s="82"/>
      <c r="S152" s="82"/>
      <c r="T152" s="82"/>
      <c r="U152" s="82"/>
    </row>
    <row r="153" spans="1:21" ht="15">
      <c r="A153" s="121"/>
      <c r="B153" s="122"/>
      <c r="C153" s="123"/>
      <c r="D153" s="123"/>
      <c r="E153" s="123"/>
      <c r="F153" s="123"/>
      <c r="G153" s="107"/>
      <c r="H153" s="71"/>
      <c r="I153" s="71"/>
      <c r="J153" s="71"/>
      <c r="K153" s="63"/>
      <c r="L153" s="63"/>
      <c r="M153" s="63"/>
      <c r="N153" s="63"/>
      <c r="O153" s="63"/>
      <c r="P153" s="63"/>
      <c r="Q153" s="63"/>
      <c r="R153" s="82"/>
      <c r="S153" s="82"/>
      <c r="T153" s="82"/>
      <c r="U153" s="82"/>
    </row>
    <row r="154" spans="1:21" ht="18.75" customHeight="1">
      <c r="A154" s="95"/>
      <c r="B154" s="76"/>
      <c r="C154" s="76"/>
      <c r="D154" s="76"/>
      <c r="E154" s="76"/>
      <c r="F154" s="76"/>
      <c r="G154" s="60"/>
      <c r="H154" s="60"/>
      <c r="I154" s="60"/>
      <c r="J154" s="60"/>
      <c r="K154" s="60"/>
      <c r="L154" s="60"/>
      <c r="M154" s="63"/>
      <c r="N154" s="63"/>
      <c r="O154" s="63"/>
      <c r="P154" s="63"/>
      <c r="Q154" s="63"/>
      <c r="R154" s="82"/>
      <c r="S154" s="82"/>
      <c r="T154" s="82"/>
      <c r="U154" s="82"/>
    </row>
    <row r="155" spans="1:21" ht="12.75">
      <c r="A155" s="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82"/>
      <c r="S155" s="82"/>
      <c r="T155" s="82"/>
      <c r="U155" s="82"/>
    </row>
    <row r="156" spans="1:21" ht="12.75">
      <c r="A156" s="2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82"/>
      <c r="S156" s="82"/>
      <c r="T156" s="82"/>
      <c r="U156" s="82"/>
    </row>
    <row r="157" spans="9:21" ht="12.75">
      <c r="I157" s="63"/>
      <c r="J157" s="63"/>
      <c r="K157" s="63"/>
      <c r="L157" s="63"/>
      <c r="M157" s="63"/>
      <c r="N157" s="63"/>
      <c r="O157" s="63"/>
      <c r="P157" s="63"/>
      <c r="Q157" s="63"/>
      <c r="R157" s="82"/>
      <c r="S157" s="82"/>
      <c r="T157" s="82"/>
      <c r="U157" s="82"/>
    </row>
  </sheetData>
  <sheetProtection/>
  <mergeCells count="2">
    <mergeCell ref="B9:F9"/>
    <mergeCell ref="B12:E12"/>
  </mergeCells>
  <printOptions/>
  <pageMargins left="0.7874015748031497" right="0.1968503937007874" top="0.5905511811023623" bottom="0.5905511811023623" header="0.5118110236220472" footer="0.5118110236220472"/>
  <pageSetup fitToHeight="0" fitToWidth="1"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B16">
      <selection activeCell="B1" sqref="B1:D44"/>
    </sheetView>
  </sheetViews>
  <sheetFormatPr defaultColWidth="9.140625" defaultRowHeight="12.75"/>
  <cols>
    <col min="1" max="1" width="7.57421875" style="0" customWidth="1"/>
    <col min="2" max="2" width="56.8515625" style="0" customWidth="1"/>
    <col min="3" max="3" width="12.421875" style="0" customWidth="1"/>
    <col min="4" max="4" width="12.140625" style="0" customWidth="1"/>
  </cols>
  <sheetData>
    <row r="1" spans="1:12" ht="14.25" customHeight="1">
      <c r="A1" s="1"/>
      <c r="B1" s="56"/>
      <c r="C1" s="192" t="s">
        <v>354</v>
      </c>
      <c r="D1" s="336"/>
      <c r="G1" s="87"/>
      <c r="H1" s="163"/>
      <c r="K1" s="434"/>
      <c r="L1" s="434"/>
    </row>
    <row r="2" spans="1:12" ht="12" customHeight="1">
      <c r="A2" s="1"/>
      <c r="B2" s="56"/>
      <c r="C2" s="176" t="s">
        <v>397</v>
      </c>
      <c r="D2" s="176"/>
      <c r="G2" s="57"/>
      <c r="H2" s="163"/>
      <c r="K2" s="434"/>
      <c r="L2" s="434"/>
    </row>
    <row r="3" spans="1:12" ht="12.75" customHeight="1">
      <c r="A3" s="1"/>
      <c r="B3" s="56"/>
      <c r="C3" s="176" t="s">
        <v>288</v>
      </c>
      <c r="D3" s="176"/>
      <c r="G3" s="57"/>
      <c r="H3" s="163"/>
      <c r="J3" s="54"/>
      <c r="K3" s="53"/>
      <c r="L3" s="53"/>
    </row>
    <row r="4" spans="1:12" ht="12.75" customHeight="1">
      <c r="A4" s="1"/>
      <c r="B4" s="56"/>
      <c r="C4" s="176" t="s">
        <v>253</v>
      </c>
      <c r="D4" s="176"/>
      <c r="G4" s="57"/>
      <c r="H4" s="163"/>
      <c r="J4" s="54"/>
      <c r="K4" s="53"/>
      <c r="L4" s="53"/>
    </row>
    <row r="5" spans="1:12" ht="12.75" customHeight="1">
      <c r="A5" s="1"/>
      <c r="B5" s="56"/>
      <c r="C5" s="176" t="s">
        <v>525</v>
      </c>
      <c r="D5" s="176"/>
      <c r="G5" s="57"/>
      <c r="H5" s="163"/>
      <c r="J5" s="54"/>
      <c r="K5" s="53"/>
      <c r="L5" s="53"/>
    </row>
    <row r="6" spans="1:12" ht="0.75" customHeight="1">
      <c r="A6" s="1"/>
      <c r="B6" s="56"/>
      <c r="C6" s="176"/>
      <c r="D6" s="176"/>
      <c r="J6" s="54"/>
      <c r="K6" s="53"/>
      <c r="L6" s="53"/>
    </row>
    <row r="7" spans="1:12" ht="12.75" customHeight="1">
      <c r="A7" s="1"/>
      <c r="B7" s="56"/>
      <c r="C7" s="56"/>
      <c r="D7" s="56"/>
      <c r="J7" s="54"/>
      <c r="K7" s="53"/>
      <c r="L7" s="53"/>
    </row>
    <row r="8" spans="1:12" ht="14.25" customHeight="1">
      <c r="A8" s="1"/>
      <c r="B8" s="384" t="s">
        <v>415</v>
      </c>
      <c r="C8" s="176"/>
      <c r="D8" s="176"/>
      <c r="K8" s="53"/>
      <c r="L8" s="53"/>
    </row>
    <row r="9" spans="1:12" ht="13.5" customHeight="1">
      <c r="A9" s="1"/>
      <c r="B9" s="385" t="s">
        <v>399</v>
      </c>
      <c r="C9" s="176"/>
      <c r="D9" s="176"/>
      <c r="E9" s="8"/>
      <c r="F9" s="8"/>
      <c r="K9" s="53"/>
      <c r="L9" s="53"/>
    </row>
    <row r="10" spans="1:12" ht="13.5" customHeight="1">
      <c r="A10" s="1"/>
      <c r="B10" s="386" t="s">
        <v>259</v>
      </c>
      <c r="C10" s="176"/>
      <c r="D10" s="176"/>
      <c r="E10" s="8"/>
      <c r="F10" s="8"/>
      <c r="K10" s="53"/>
      <c r="L10" s="53"/>
    </row>
    <row r="11" spans="1:12" ht="13.5" customHeight="1">
      <c r="A11" s="1"/>
      <c r="B11" s="386" t="s">
        <v>716</v>
      </c>
      <c r="C11" s="176"/>
      <c r="D11" s="176"/>
      <c r="E11" s="8"/>
      <c r="F11" s="76"/>
      <c r="G11" s="2"/>
      <c r="K11" s="53"/>
      <c r="L11" s="53"/>
    </row>
    <row r="12" spans="1:12" ht="18.75" customHeight="1">
      <c r="A12" s="1"/>
      <c r="B12" s="56"/>
      <c r="C12" s="56"/>
      <c r="D12" s="56"/>
      <c r="F12" s="2"/>
      <c r="G12" s="2"/>
      <c r="K12" s="434"/>
      <c r="L12" s="434"/>
    </row>
    <row r="13" spans="1:12" ht="30.75" customHeight="1">
      <c r="A13" s="183" t="s">
        <v>24</v>
      </c>
      <c r="B13" s="183" t="s">
        <v>202</v>
      </c>
      <c r="C13" s="183" t="s">
        <v>203</v>
      </c>
      <c r="D13" s="183" t="s">
        <v>204</v>
      </c>
      <c r="E13" s="7"/>
      <c r="F13" s="2"/>
      <c r="G13" s="96"/>
      <c r="J13" s="55"/>
      <c r="K13" s="434"/>
      <c r="L13" s="434"/>
    </row>
    <row r="14" spans="1:12" ht="19.5" customHeight="1">
      <c r="A14" s="183" t="s">
        <v>25</v>
      </c>
      <c r="B14" s="184" t="s">
        <v>419</v>
      </c>
      <c r="C14" s="185" t="s">
        <v>126</v>
      </c>
      <c r="D14" s="186">
        <f>D15+D16+D17+D18+D19</f>
        <v>26821.3</v>
      </c>
      <c r="E14" s="7"/>
      <c r="F14" s="124"/>
      <c r="G14" s="125"/>
      <c r="H14" s="2"/>
      <c r="J14" s="55"/>
      <c r="K14" s="434"/>
      <c r="L14" s="434"/>
    </row>
    <row r="15" spans="1:12" ht="25.5">
      <c r="A15" s="187" t="s">
        <v>37</v>
      </c>
      <c r="B15" s="188" t="s">
        <v>100</v>
      </c>
      <c r="C15" s="189" t="s">
        <v>66</v>
      </c>
      <c r="D15" s="190">
        <f>'ПР.№ 6 ВЕД. РАСХОДЫ 2020'!G17</f>
        <v>1328</v>
      </c>
      <c r="E15" s="7"/>
      <c r="F15" s="124"/>
      <c r="G15" s="126"/>
      <c r="J15" s="435"/>
      <c r="K15" s="435"/>
      <c r="L15" s="56"/>
    </row>
    <row r="16" spans="1:12" ht="37.5" customHeight="1">
      <c r="A16" s="191" t="s">
        <v>38</v>
      </c>
      <c r="B16" s="188" t="s">
        <v>206</v>
      </c>
      <c r="C16" s="189" t="s">
        <v>53</v>
      </c>
      <c r="D16" s="190">
        <f>'ПР.№ 6 ВЕД. РАСХОДЫ 2020'!G20</f>
        <v>5489.5</v>
      </c>
      <c r="E16" s="7"/>
      <c r="F16" s="124"/>
      <c r="G16" s="126"/>
      <c r="J16" s="435"/>
      <c r="K16" s="435"/>
      <c r="L16" s="435"/>
    </row>
    <row r="17" spans="1:12" ht="41.25" customHeight="1">
      <c r="A17" s="191" t="s">
        <v>60</v>
      </c>
      <c r="B17" s="188" t="s">
        <v>99</v>
      </c>
      <c r="C17" s="189" t="s">
        <v>59</v>
      </c>
      <c r="D17" s="190">
        <f>'ПР.№ 6 ВЕД. РАСХОДЫ 2020'!G33</f>
        <v>19871.3</v>
      </c>
      <c r="E17" s="164"/>
      <c r="F17" s="124"/>
      <c r="G17" s="126"/>
      <c r="J17" s="435"/>
      <c r="K17" s="435"/>
      <c r="L17" s="435"/>
    </row>
    <row r="18" spans="1:12" ht="15.75">
      <c r="A18" s="191" t="s">
        <v>77</v>
      </c>
      <c r="B18" s="188" t="s">
        <v>127</v>
      </c>
      <c r="C18" s="189" t="s">
        <v>128</v>
      </c>
      <c r="D18" s="190">
        <f>'ПР.№ 6 ВЕД. РАСХОДЫ 2020'!G41</f>
        <v>70</v>
      </c>
      <c r="E18" s="7"/>
      <c r="F18" s="124"/>
      <c r="G18" s="127"/>
      <c r="J18" s="435"/>
      <c r="K18" s="435"/>
      <c r="L18" s="435"/>
    </row>
    <row r="19" spans="1:7" ht="15.75">
      <c r="A19" s="191" t="s">
        <v>316</v>
      </c>
      <c r="B19" s="188" t="s">
        <v>207</v>
      </c>
      <c r="C19" s="189" t="s">
        <v>78</v>
      </c>
      <c r="D19" s="190">
        <f>'ПР.№ 6 ВЕД. РАСХОДЫ 2020'!G44</f>
        <v>62.5</v>
      </c>
      <c r="E19" s="7"/>
      <c r="F19" s="124"/>
      <c r="G19" s="127"/>
    </row>
    <row r="20" spans="1:7" ht="14.25" customHeight="1">
      <c r="A20" s="183" t="s">
        <v>26</v>
      </c>
      <c r="B20" s="184" t="s">
        <v>208</v>
      </c>
      <c r="C20" s="185" t="s">
        <v>130</v>
      </c>
      <c r="D20" s="186">
        <f>D21</f>
        <v>20</v>
      </c>
      <c r="E20" s="7"/>
      <c r="F20" s="124"/>
      <c r="G20" s="125"/>
    </row>
    <row r="21" spans="1:7" ht="25.5" customHeight="1">
      <c r="A21" s="436" t="s">
        <v>36</v>
      </c>
      <c r="B21" s="437" t="s">
        <v>209</v>
      </c>
      <c r="C21" s="438" t="s">
        <v>54</v>
      </c>
      <c r="D21" s="439">
        <f>'ПР.№ 6 ВЕД. РАСХОДЫ 2020'!G52</f>
        <v>20</v>
      </c>
      <c r="E21" s="7"/>
      <c r="F21" s="124"/>
      <c r="G21" s="440"/>
    </row>
    <row r="22" spans="1:7" ht="12.75" customHeight="1" hidden="1">
      <c r="A22" s="436"/>
      <c r="B22" s="437"/>
      <c r="C22" s="438"/>
      <c r="D22" s="439"/>
      <c r="E22" s="7"/>
      <c r="F22" s="124"/>
      <c r="G22" s="440"/>
    </row>
    <row r="23" spans="1:7" ht="15.75">
      <c r="A23" s="183" t="s">
        <v>27</v>
      </c>
      <c r="B23" s="184" t="s">
        <v>210</v>
      </c>
      <c r="C23" s="185" t="s">
        <v>131</v>
      </c>
      <c r="D23" s="186">
        <f>D24+D25</f>
        <v>488.1</v>
      </c>
      <c r="E23" s="7"/>
      <c r="F23" s="124"/>
      <c r="G23" s="125"/>
    </row>
    <row r="24" spans="1:7" ht="12" customHeight="1">
      <c r="A24" s="191" t="s">
        <v>45</v>
      </c>
      <c r="B24" s="188" t="s">
        <v>205</v>
      </c>
      <c r="C24" s="189" t="s">
        <v>103</v>
      </c>
      <c r="D24" s="190">
        <f>'ПР.№ 6 ВЕД. РАСХОДЫ 2020'!G56</f>
        <v>470.1</v>
      </c>
      <c r="E24" s="7"/>
      <c r="F24" s="124"/>
      <c r="G24" s="127"/>
    </row>
    <row r="25" spans="1:7" ht="12" customHeight="1">
      <c r="A25" s="191" t="s">
        <v>434</v>
      </c>
      <c r="B25" s="188" t="s">
        <v>456</v>
      </c>
      <c r="C25" s="189" t="s">
        <v>448</v>
      </c>
      <c r="D25" s="190">
        <f>'ПР.№ 6 ВЕД. РАСХОДЫ 2020'!G59</f>
        <v>18</v>
      </c>
      <c r="E25" s="7"/>
      <c r="F25" s="124"/>
      <c r="G25" s="127"/>
    </row>
    <row r="26" spans="1:7" ht="13.5" customHeight="1">
      <c r="A26" s="183" t="s">
        <v>32</v>
      </c>
      <c r="B26" s="184" t="s">
        <v>211</v>
      </c>
      <c r="C26" s="185" t="s">
        <v>132</v>
      </c>
      <c r="D26" s="186">
        <f>D27</f>
        <v>13254.099999999999</v>
      </c>
      <c r="E26" s="7"/>
      <c r="F26" s="124"/>
      <c r="G26" s="125"/>
    </row>
    <row r="27" spans="1:7" ht="14.25" customHeight="1">
      <c r="A27" s="191" t="s">
        <v>46</v>
      </c>
      <c r="B27" s="188" t="s">
        <v>212</v>
      </c>
      <c r="C27" s="189" t="s">
        <v>6</v>
      </c>
      <c r="D27" s="190">
        <f>'ПР.№ 6 ВЕД. РАСХОДЫ 2020'!G63</f>
        <v>13254.099999999999</v>
      </c>
      <c r="E27" s="7"/>
      <c r="F27" s="124"/>
      <c r="G27" s="127"/>
    </row>
    <row r="28" spans="1:7" ht="15" customHeight="1">
      <c r="A28" s="183" t="s">
        <v>33</v>
      </c>
      <c r="B28" s="184" t="s">
        <v>213</v>
      </c>
      <c r="C28" s="185" t="s">
        <v>135</v>
      </c>
      <c r="D28" s="186">
        <f>D29</f>
        <v>53</v>
      </c>
      <c r="E28" s="7"/>
      <c r="F28" s="124"/>
      <c r="G28" s="125"/>
    </row>
    <row r="29" spans="1:7" ht="12.75" customHeight="1">
      <c r="A29" s="191" t="s">
        <v>47</v>
      </c>
      <c r="B29" s="188" t="s">
        <v>214</v>
      </c>
      <c r="C29" s="189" t="s">
        <v>137</v>
      </c>
      <c r="D29" s="190">
        <f>'ПР.№ 6 ВЕД. РАСХОДЫ 2020'!G87</f>
        <v>53</v>
      </c>
      <c r="E29" s="7"/>
      <c r="F29" s="124"/>
      <c r="G29" s="127"/>
    </row>
    <row r="30" spans="1:7" ht="15.75">
      <c r="A30" s="183" t="s">
        <v>28</v>
      </c>
      <c r="B30" s="184" t="s">
        <v>215</v>
      </c>
      <c r="C30" s="185" t="s">
        <v>138</v>
      </c>
      <c r="D30" s="186">
        <f>D31+D32+D33</f>
        <v>1081.4</v>
      </c>
      <c r="E30" s="7"/>
      <c r="F30" s="124"/>
      <c r="G30" s="125"/>
    </row>
    <row r="31" spans="1:7" ht="27" customHeight="1">
      <c r="A31" s="191" t="s">
        <v>48</v>
      </c>
      <c r="B31" s="188" t="s">
        <v>216</v>
      </c>
      <c r="C31" s="189" t="s">
        <v>107</v>
      </c>
      <c r="D31" s="190">
        <f>'ПР.№ 6 ВЕД. РАСХОДЫ 2020'!G91</f>
        <v>252.4</v>
      </c>
      <c r="E31" s="7"/>
      <c r="F31" s="124"/>
      <c r="G31" s="127"/>
    </row>
    <row r="32" spans="1:7" ht="15.75" customHeight="1">
      <c r="A32" s="191" t="s">
        <v>175</v>
      </c>
      <c r="B32" s="188" t="s">
        <v>304</v>
      </c>
      <c r="C32" s="189" t="s">
        <v>57</v>
      </c>
      <c r="D32" s="190">
        <f>'ПР.№ 6 ВЕД. РАСХОДЫ 2020'!G94</f>
        <v>600</v>
      </c>
      <c r="E32" s="7"/>
      <c r="F32" s="124"/>
      <c r="G32" s="127"/>
    </row>
    <row r="33" spans="1:7" ht="15.75" customHeight="1">
      <c r="A33" s="191" t="s">
        <v>297</v>
      </c>
      <c r="B33" s="188" t="s">
        <v>305</v>
      </c>
      <c r="C33" s="189" t="s">
        <v>293</v>
      </c>
      <c r="D33" s="190">
        <f>'ПР.№ 6 ВЕД. РАСХОДЫ 2020'!G97</f>
        <v>229</v>
      </c>
      <c r="E33" s="7"/>
      <c r="F33" s="124"/>
      <c r="G33" s="127"/>
    </row>
    <row r="34" spans="1:7" ht="14.25" customHeight="1">
      <c r="A34" s="183" t="s">
        <v>29</v>
      </c>
      <c r="B34" s="184" t="s">
        <v>217</v>
      </c>
      <c r="C34" s="185" t="s">
        <v>140</v>
      </c>
      <c r="D34" s="186">
        <f>D35</f>
        <v>21797.7</v>
      </c>
      <c r="E34" s="7"/>
      <c r="F34" s="124"/>
      <c r="G34" s="125"/>
    </row>
    <row r="35" spans="1:7" ht="16.5" customHeight="1">
      <c r="A35" s="191" t="s">
        <v>44</v>
      </c>
      <c r="B35" s="188" t="s">
        <v>218</v>
      </c>
      <c r="C35" s="189" t="s">
        <v>56</v>
      </c>
      <c r="D35" s="190">
        <f>'ПР.№ 6 ВЕД. РАСХОДЫ 2020'!G107</f>
        <v>21797.7</v>
      </c>
      <c r="E35" s="7"/>
      <c r="F35" s="124"/>
      <c r="G35" s="127"/>
    </row>
    <row r="36" spans="1:7" ht="15" customHeight="1">
      <c r="A36" s="183" t="s">
        <v>0</v>
      </c>
      <c r="B36" s="184" t="s">
        <v>219</v>
      </c>
      <c r="C36" s="185">
        <v>1000</v>
      </c>
      <c r="D36" s="186">
        <f>D37+D39+D38</f>
        <v>4372.88</v>
      </c>
      <c r="E36" s="7"/>
      <c r="F36" s="124"/>
      <c r="G36" s="125"/>
    </row>
    <row r="37" spans="1:7" ht="15" customHeight="1">
      <c r="A37" s="191" t="s">
        <v>1</v>
      </c>
      <c r="B37" s="188" t="s">
        <v>426</v>
      </c>
      <c r="C37" s="189">
        <v>1001</v>
      </c>
      <c r="D37" s="190">
        <f>'ПР.№ 6 ВЕД. РАСХОДЫ 2020'!G123</f>
        <v>303.2</v>
      </c>
      <c r="E37" s="7"/>
      <c r="F37" s="124"/>
      <c r="G37" s="125"/>
    </row>
    <row r="38" spans="1:7" ht="15" customHeight="1">
      <c r="A38" s="191"/>
      <c r="B38" s="188" t="s">
        <v>752</v>
      </c>
      <c r="C38" s="189" t="s">
        <v>88</v>
      </c>
      <c r="D38" s="190">
        <f>'ПР.№ 6 ВЕД. РАСХОДЫ 2020'!G126</f>
        <v>2343.3</v>
      </c>
      <c r="E38" s="7"/>
      <c r="F38" s="124"/>
      <c r="G38" s="125"/>
    </row>
    <row r="39" spans="1:7" ht="12.75" customHeight="1">
      <c r="A39" s="191" t="s">
        <v>2</v>
      </c>
      <c r="B39" s="188" t="s">
        <v>420</v>
      </c>
      <c r="C39" s="189">
        <v>1004</v>
      </c>
      <c r="D39" s="190">
        <f>'ПР.№ 6 ВЕД. РАСХОДЫ 2020'!G129</f>
        <v>1726.38</v>
      </c>
      <c r="E39" s="7"/>
      <c r="F39" s="124"/>
      <c r="G39" s="127"/>
    </row>
    <row r="40" spans="1:7" ht="15" customHeight="1">
      <c r="A40" s="183" t="s">
        <v>111</v>
      </c>
      <c r="B40" s="184" t="s">
        <v>220</v>
      </c>
      <c r="C40" s="185">
        <v>1100</v>
      </c>
      <c r="D40" s="186">
        <f>D41</f>
        <v>750</v>
      </c>
      <c r="E40" s="7"/>
      <c r="F40" s="124"/>
      <c r="G40" s="125"/>
    </row>
    <row r="41" spans="1:7" ht="16.5" customHeight="1">
      <c r="A41" s="187" t="s">
        <v>223</v>
      </c>
      <c r="B41" s="188" t="s">
        <v>221</v>
      </c>
      <c r="C41" s="189">
        <v>1101</v>
      </c>
      <c r="D41" s="190">
        <f>'ПР.№ 6 ВЕД. РАСХОДЫ 2020'!G137</f>
        <v>750</v>
      </c>
      <c r="E41" s="7"/>
      <c r="F41" s="124"/>
      <c r="G41" s="127"/>
    </row>
    <row r="42" spans="1:7" ht="14.25" customHeight="1">
      <c r="A42" s="183" t="s">
        <v>196</v>
      </c>
      <c r="B42" s="184" t="s">
        <v>225</v>
      </c>
      <c r="C42" s="185">
        <v>1202</v>
      </c>
      <c r="D42" s="186">
        <f>D43</f>
        <v>1931.7</v>
      </c>
      <c r="E42" s="7"/>
      <c r="F42" s="124"/>
      <c r="G42" s="125"/>
    </row>
    <row r="43" spans="1:7" ht="15.75" customHeight="1">
      <c r="A43" s="187" t="s">
        <v>224</v>
      </c>
      <c r="B43" s="188" t="s">
        <v>192</v>
      </c>
      <c r="C43" s="189">
        <v>1202</v>
      </c>
      <c r="D43" s="190">
        <f>'ПР.№ 6 ВЕД. РАСХОДЫ 2020'!G142</f>
        <v>1931.7</v>
      </c>
      <c r="E43" s="7"/>
      <c r="F43" s="124"/>
      <c r="G43" s="127"/>
    </row>
    <row r="44" spans="1:7" ht="20.25" customHeight="1">
      <c r="A44" s="191"/>
      <c r="B44" s="184" t="s">
        <v>222</v>
      </c>
      <c r="C44" s="191"/>
      <c r="D44" s="186">
        <f>D14+D20+D23+D26+D28+D30+D34+D36+D40+D42</f>
        <v>70570.18000000001</v>
      </c>
      <c r="E44" s="165"/>
      <c r="F44" s="124"/>
      <c r="G44" s="128"/>
    </row>
    <row r="45" spans="6:7" ht="18" customHeight="1">
      <c r="F45" s="2"/>
      <c r="G45" s="2"/>
    </row>
    <row r="46" spans="6:7" ht="18.75" customHeight="1">
      <c r="F46" s="2"/>
      <c r="G46" s="2"/>
    </row>
    <row r="47" spans="6:7" ht="15.75" customHeight="1">
      <c r="F47" s="2"/>
      <c r="G47" s="2"/>
    </row>
    <row r="48" spans="1:3" ht="17.25" customHeight="1">
      <c r="A48" s="2"/>
      <c r="B48" s="47"/>
      <c r="C48" s="50"/>
    </row>
    <row r="49" spans="1:3" ht="17.25" customHeight="1">
      <c r="A49" s="2"/>
      <c r="B49" s="47"/>
      <c r="C49" s="50"/>
    </row>
    <row r="50" ht="19.5" customHeight="1"/>
    <row r="51" ht="17.25" customHeight="1"/>
    <row r="52" ht="16.5" customHeight="1"/>
  </sheetData>
  <sheetProtection/>
  <mergeCells count="14">
    <mergeCell ref="J16:L16"/>
    <mergeCell ref="J17:L17"/>
    <mergeCell ref="J18:L18"/>
    <mergeCell ref="A21:A22"/>
    <mergeCell ref="B21:B22"/>
    <mergeCell ref="C21:C22"/>
    <mergeCell ref="D21:D22"/>
    <mergeCell ref="G21:G22"/>
    <mergeCell ref="K1:L1"/>
    <mergeCell ref="K2:L2"/>
    <mergeCell ref="K12:L12"/>
    <mergeCell ref="K13:L13"/>
    <mergeCell ref="K14:L14"/>
    <mergeCell ref="J15:K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="85" zoomScaleNormal="85" zoomScalePageLayoutView="0" workbookViewId="0" topLeftCell="A1">
      <selection activeCell="A1" sqref="A1:C23"/>
    </sheetView>
  </sheetViews>
  <sheetFormatPr defaultColWidth="9.140625" defaultRowHeight="12.75"/>
  <cols>
    <col min="1" max="1" width="28.57421875" style="65" customWidth="1"/>
    <col min="2" max="2" width="35.7109375" style="65" customWidth="1"/>
    <col min="3" max="3" width="26.7109375" style="65" customWidth="1"/>
    <col min="4" max="4" width="11.7109375" style="65" customWidth="1"/>
    <col min="5" max="5" width="9.57421875" style="65" customWidth="1"/>
    <col min="6" max="6" width="10.28125" style="65" customWidth="1"/>
    <col min="7" max="9" width="10.8515625" style="65" customWidth="1"/>
    <col min="10" max="16384" width="9.140625" style="65" customWidth="1"/>
  </cols>
  <sheetData>
    <row r="1" spans="1:4" ht="12.75">
      <c r="A1" s="387"/>
      <c r="B1" s="388"/>
      <c r="C1" s="192" t="s">
        <v>383</v>
      </c>
      <c r="D1" s="57"/>
    </row>
    <row r="2" spans="1:4" ht="12.75">
      <c r="A2" s="387"/>
      <c r="B2" s="388"/>
      <c r="C2" s="306" t="s">
        <v>397</v>
      </c>
      <c r="D2" s="88"/>
    </row>
    <row r="3" spans="1:4" ht="12.75">
      <c r="A3" s="387"/>
      <c r="B3" s="388"/>
      <c r="C3" s="306" t="s">
        <v>288</v>
      </c>
      <c r="D3" s="88"/>
    </row>
    <row r="4" spans="1:4" ht="12.75">
      <c r="A4" s="387"/>
      <c r="B4" s="388"/>
      <c r="C4" s="306" t="s">
        <v>253</v>
      </c>
      <c r="D4" s="88"/>
    </row>
    <row r="5" spans="1:4" ht="12.75">
      <c r="A5" s="387"/>
      <c r="B5" s="388"/>
      <c r="C5" s="306" t="s">
        <v>431</v>
      </c>
      <c r="D5" s="88"/>
    </row>
    <row r="6" spans="1:4" ht="12.75">
      <c r="A6" s="387"/>
      <c r="B6" s="388"/>
      <c r="C6" s="176"/>
      <c r="D6" s="88"/>
    </row>
    <row r="7" spans="1:4" ht="12.75">
      <c r="A7" s="319"/>
      <c r="B7" s="319"/>
      <c r="C7" s="319"/>
      <c r="D7" s="141"/>
    </row>
    <row r="8" spans="1:4" ht="18" customHeight="1">
      <c r="A8" s="389" t="s">
        <v>330</v>
      </c>
      <c r="B8" s="319"/>
      <c r="C8" s="211"/>
      <c r="D8" s="140"/>
    </row>
    <row r="9" spans="1:4" ht="15" customHeight="1">
      <c r="A9" s="390" t="s">
        <v>331</v>
      </c>
      <c r="B9" s="319"/>
      <c r="C9" s="211"/>
      <c r="D9" s="140"/>
    </row>
    <row r="10" spans="1:4" ht="18" customHeight="1">
      <c r="A10" s="308"/>
      <c r="B10" s="391" t="s">
        <v>332</v>
      </c>
      <c r="C10" s="211"/>
      <c r="D10" s="140"/>
    </row>
    <row r="11" spans="1:5" ht="15" customHeight="1">
      <c r="A11" s="389" t="s">
        <v>717</v>
      </c>
      <c r="B11" s="319"/>
      <c r="C11" s="211"/>
      <c r="D11" s="140"/>
      <c r="E11" s="142"/>
    </row>
    <row r="12" spans="1:11" ht="13.5" thickBot="1">
      <c r="A12" s="319"/>
      <c r="B12" s="319"/>
      <c r="C12" s="392" t="s">
        <v>333</v>
      </c>
      <c r="D12" s="138"/>
      <c r="E12" s="143"/>
      <c r="F12" s="138"/>
      <c r="G12" s="138"/>
      <c r="H12" s="138"/>
      <c r="I12" s="138"/>
      <c r="J12" s="138"/>
      <c r="K12" s="138"/>
    </row>
    <row r="13" spans="1:11" ht="18" customHeight="1" thickBot="1">
      <c r="A13" s="393" t="s">
        <v>334</v>
      </c>
      <c r="B13" s="394" t="s">
        <v>324</v>
      </c>
      <c r="C13" s="395" t="s">
        <v>227</v>
      </c>
      <c r="D13" s="138"/>
      <c r="E13" s="143"/>
      <c r="F13" s="138"/>
      <c r="G13" s="138"/>
      <c r="H13" s="138"/>
      <c r="I13" s="138"/>
      <c r="J13" s="138"/>
      <c r="K13" s="138"/>
    </row>
    <row r="14" spans="1:11" ht="47.25" customHeight="1">
      <c r="A14" s="332" t="s">
        <v>335</v>
      </c>
      <c r="B14" s="396" t="s">
        <v>336</v>
      </c>
      <c r="C14" s="397">
        <f>C15</f>
        <v>5165.580000000009</v>
      </c>
      <c r="D14" s="138"/>
      <c r="E14" s="144"/>
      <c r="F14" s="138"/>
      <c r="G14" s="138"/>
      <c r="H14" s="138"/>
      <c r="I14" s="138"/>
      <c r="J14" s="138"/>
      <c r="K14" s="138"/>
    </row>
    <row r="15" spans="1:11" ht="42.75">
      <c r="A15" s="327" t="s">
        <v>337</v>
      </c>
      <c r="B15" s="212" t="s">
        <v>338</v>
      </c>
      <c r="C15" s="398">
        <f>C20-C16</f>
        <v>5165.580000000009</v>
      </c>
      <c r="D15" s="138"/>
      <c r="E15" s="144"/>
      <c r="F15" s="138"/>
      <c r="G15" s="138"/>
      <c r="H15" s="138"/>
      <c r="I15" s="138"/>
      <c r="J15" s="138"/>
      <c r="K15" s="138"/>
    </row>
    <row r="16" spans="1:11" ht="28.5">
      <c r="A16" s="327" t="s">
        <v>339</v>
      </c>
      <c r="B16" s="399" t="s">
        <v>340</v>
      </c>
      <c r="C16" s="398">
        <f>C17</f>
        <v>65404.6</v>
      </c>
      <c r="D16" s="138"/>
      <c r="E16" s="145"/>
      <c r="F16" s="138"/>
      <c r="G16" s="138"/>
      <c r="H16" s="138"/>
      <c r="I16" s="138"/>
      <c r="J16" s="138"/>
      <c r="K16" s="138"/>
    </row>
    <row r="17" spans="1:11" ht="27.75" customHeight="1">
      <c r="A17" s="400" t="s">
        <v>341</v>
      </c>
      <c r="B17" s="401" t="s">
        <v>342</v>
      </c>
      <c r="C17" s="402">
        <f>C18</f>
        <v>65404.6</v>
      </c>
      <c r="D17" s="138"/>
      <c r="E17" s="146"/>
      <c r="F17" s="138"/>
      <c r="G17" s="138"/>
      <c r="H17" s="138"/>
      <c r="I17" s="138"/>
      <c r="J17" s="138"/>
      <c r="K17" s="138"/>
    </row>
    <row r="18" spans="1:11" ht="27" customHeight="1">
      <c r="A18" s="400" t="s">
        <v>343</v>
      </c>
      <c r="B18" s="401" t="s">
        <v>344</v>
      </c>
      <c r="C18" s="402">
        <f>C19</f>
        <v>65404.6</v>
      </c>
      <c r="D18" s="138"/>
      <c r="E18" s="146"/>
      <c r="F18" s="138"/>
      <c r="G18" s="138"/>
      <c r="H18" s="138"/>
      <c r="I18" s="138"/>
      <c r="J18" s="138"/>
      <c r="K18" s="138"/>
    </row>
    <row r="19" spans="1:11" ht="51.75" customHeight="1">
      <c r="A19" s="400" t="s">
        <v>345</v>
      </c>
      <c r="B19" s="401" t="s">
        <v>346</v>
      </c>
      <c r="C19" s="402">
        <v>65404.6</v>
      </c>
      <c r="D19" s="138"/>
      <c r="E19" s="146"/>
      <c r="F19" s="138"/>
      <c r="G19" s="138"/>
      <c r="H19" s="138"/>
      <c r="I19" s="138"/>
      <c r="J19" s="138"/>
      <c r="K19" s="138"/>
    </row>
    <row r="20" spans="1:11" ht="28.5">
      <c r="A20" s="327" t="s">
        <v>347</v>
      </c>
      <c r="B20" s="399" t="s">
        <v>348</v>
      </c>
      <c r="C20" s="398">
        <f>C21</f>
        <v>70570.18000000001</v>
      </c>
      <c r="D20" s="138"/>
      <c r="E20" s="145"/>
      <c r="F20" s="138"/>
      <c r="G20" s="138"/>
      <c r="H20" s="138"/>
      <c r="I20" s="138"/>
      <c r="J20" s="138"/>
      <c r="K20" s="138"/>
    </row>
    <row r="21" spans="1:11" ht="28.5" customHeight="1">
      <c r="A21" s="400" t="s">
        <v>349</v>
      </c>
      <c r="B21" s="403" t="s">
        <v>350</v>
      </c>
      <c r="C21" s="404">
        <f>C22</f>
        <v>70570.18000000001</v>
      </c>
      <c r="D21" s="138"/>
      <c r="E21" s="147"/>
      <c r="F21" s="138"/>
      <c r="G21" s="138"/>
      <c r="H21" s="138"/>
      <c r="I21" s="138"/>
      <c r="J21" s="138"/>
      <c r="K21" s="138"/>
    </row>
    <row r="22" spans="1:5" ht="29.25" customHeight="1">
      <c r="A22" s="400" t="s">
        <v>351</v>
      </c>
      <c r="B22" s="401" t="s">
        <v>352</v>
      </c>
      <c r="C22" s="402">
        <f>C23</f>
        <v>70570.18000000001</v>
      </c>
      <c r="E22" s="146"/>
    </row>
    <row r="23" spans="1:5" ht="67.5" customHeight="1">
      <c r="A23" s="400" t="s">
        <v>355</v>
      </c>
      <c r="B23" s="401" t="s">
        <v>353</v>
      </c>
      <c r="C23" s="402">
        <f>'Прил.7по раз.,подразд.2020'!D44</f>
        <v>70570.18000000001</v>
      </c>
      <c r="E23" s="146"/>
    </row>
    <row r="24" ht="18.75" customHeight="1"/>
    <row r="25" ht="17.25" customHeight="1"/>
    <row r="26" ht="16.5" customHeight="1"/>
    <row r="27" ht="17.25" customHeight="1"/>
    <row r="28" ht="16.5" customHeight="1"/>
    <row r="29" ht="15.75" customHeight="1"/>
    <row r="30" ht="16.5" customHeight="1"/>
    <row r="31" ht="18" customHeight="1"/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37">
      <selection activeCell="K33" sqref="K33:L41"/>
    </sheetView>
  </sheetViews>
  <sheetFormatPr defaultColWidth="9.140625" defaultRowHeight="12.75"/>
  <cols>
    <col min="1" max="1" width="4.57421875" style="0" customWidth="1"/>
    <col min="2" max="2" width="27.7109375" style="0" customWidth="1"/>
    <col min="3" max="3" width="12.421875" style="0" customWidth="1"/>
    <col min="4" max="4" width="9.57421875" style="0" customWidth="1"/>
    <col min="5" max="5" width="10.421875" style="0" customWidth="1"/>
    <col min="6" max="6" width="13.421875" style="0" customWidth="1"/>
    <col min="7" max="7" width="13.140625" style="0" customWidth="1"/>
    <col min="8" max="8" width="12.421875" style="0" customWidth="1"/>
    <col min="9" max="9" width="20.140625" style="0" customWidth="1"/>
  </cols>
  <sheetData>
    <row r="1" spans="1:10" ht="12.75">
      <c r="A1" s="56"/>
      <c r="B1" s="56"/>
      <c r="C1" s="56"/>
      <c r="D1" s="56"/>
      <c r="E1" s="56"/>
      <c r="F1" s="56"/>
      <c r="G1" s="56"/>
      <c r="H1" s="192" t="s">
        <v>395</v>
      </c>
      <c r="I1" s="176"/>
      <c r="J1" s="8"/>
    </row>
    <row r="2" spans="1:10" ht="12.75">
      <c r="A2" s="56"/>
      <c r="B2" s="56"/>
      <c r="C2" s="56"/>
      <c r="D2" s="56"/>
      <c r="E2" s="56"/>
      <c r="F2" s="56"/>
      <c r="G2" s="56"/>
      <c r="H2" s="176" t="s">
        <v>397</v>
      </c>
      <c r="I2" s="176"/>
      <c r="J2" s="8"/>
    </row>
    <row r="3" spans="1:10" ht="12.75">
      <c r="A3" s="56"/>
      <c r="B3" s="56"/>
      <c r="C3" s="56"/>
      <c r="D3" s="56"/>
      <c r="E3" s="56"/>
      <c r="F3" s="56"/>
      <c r="G3" s="56"/>
      <c r="H3" s="176" t="s">
        <v>288</v>
      </c>
      <c r="I3" s="176"/>
      <c r="J3" s="8"/>
    </row>
    <row r="4" spans="1:10" ht="12.75">
      <c r="A4" s="56"/>
      <c r="B4" s="56"/>
      <c r="C4" s="56"/>
      <c r="D4" s="56"/>
      <c r="E4" s="56"/>
      <c r="F4" s="56"/>
      <c r="G4" s="56"/>
      <c r="H4" s="176" t="s">
        <v>253</v>
      </c>
      <c r="I4" s="176"/>
      <c r="J4" s="8"/>
    </row>
    <row r="5" spans="1:10" ht="12.75">
      <c r="A5" s="56"/>
      <c r="B5" s="405"/>
      <c r="C5" s="56"/>
      <c r="D5" s="56"/>
      <c r="E5" s="56"/>
      <c r="F5" s="56"/>
      <c r="G5" s="56"/>
      <c r="H5" s="176" t="s">
        <v>438</v>
      </c>
      <c r="I5" s="176"/>
      <c r="J5" s="8"/>
    </row>
    <row r="6" spans="1:10" ht="12.75">
      <c r="A6" s="56"/>
      <c r="B6" s="405"/>
      <c r="C6" s="56"/>
      <c r="D6" s="56"/>
      <c r="E6" s="56"/>
      <c r="F6" s="56"/>
      <c r="G6" s="56"/>
      <c r="H6" s="306"/>
      <c r="I6" s="306"/>
      <c r="J6" s="8"/>
    </row>
    <row r="7" spans="1:10" ht="12.75">
      <c r="A7" s="56"/>
      <c r="B7" s="405"/>
      <c r="C7" s="56"/>
      <c r="D7" s="56"/>
      <c r="E7" s="56"/>
      <c r="F7" s="56"/>
      <c r="G7" s="56"/>
      <c r="H7" s="306"/>
      <c r="I7" s="306"/>
      <c r="J7" s="8"/>
    </row>
    <row r="8" spans="1:9" ht="12.75">
      <c r="A8" s="56"/>
      <c r="B8" s="56"/>
      <c r="C8" s="56"/>
      <c r="D8" s="56"/>
      <c r="E8" s="406" t="s">
        <v>384</v>
      </c>
      <c r="F8" s="56"/>
      <c r="G8" s="56"/>
      <c r="H8" s="56"/>
      <c r="I8" s="56"/>
    </row>
    <row r="9" spans="1:9" ht="12.75">
      <c r="A9" s="56"/>
      <c r="B9" s="56"/>
      <c r="C9" s="56"/>
      <c r="D9" s="56"/>
      <c r="E9" s="406" t="s">
        <v>385</v>
      </c>
      <c r="F9" s="56"/>
      <c r="G9" s="56"/>
      <c r="H9" s="56"/>
      <c r="I9" s="56"/>
    </row>
    <row r="10" spans="1:9" ht="12.75">
      <c r="A10" s="56"/>
      <c r="B10" s="56"/>
      <c r="C10" s="56"/>
      <c r="D10" s="406" t="s">
        <v>718</v>
      </c>
      <c r="E10" s="56"/>
      <c r="F10" s="56"/>
      <c r="G10" s="56"/>
      <c r="H10" s="56"/>
      <c r="I10" s="56"/>
    </row>
    <row r="11" spans="1:9" ht="12.75">
      <c r="A11" s="56"/>
      <c r="B11" s="406"/>
      <c r="C11" s="56"/>
      <c r="D11" s="56"/>
      <c r="E11" s="56"/>
      <c r="F11" s="56"/>
      <c r="G11" s="56"/>
      <c r="H11" s="56"/>
      <c r="I11" s="56"/>
    </row>
    <row r="12" spans="1:9" ht="12.75">
      <c r="A12" s="56"/>
      <c r="B12" s="56"/>
      <c r="C12" s="56"/>
      <c r="D12" s="56"/>
      <c r="E12" s="56"/>
      <c r="F12" s="406" t="s">
        <v>733</v>
      </c>
      <c r="G12" s="56"/>
      <c r="H12" s="56"/>
      <c r="I12" s="56"/>
    </row>
    <row r="13" spans="1:9" ht="12.75">
      <c r="A13" s="441" t="s">
        <v>24</v>
      </c>
      <c r="B13" s="441" t="s">
        <v>386</v>
      </c>
      <c r="C13" s="441" t="s">
        <v>719</v>
      </c>
      <c r="D13" s="441"/>
      <c r="E13" s="441"/>
      <c r="F13" s="441"/>
      <c r="G13" s="441"/>
      <c r="H13" s="441"/>
      <c r="I13" s="441" t="s">
        <v>387</v>
      </c>
    </row>
    <row r="14" spans="1:9" ht="12.75">
      <c r="A14" s="441"/>
      <c r="B14" s="441"/>
      <c r="C14" s="441" t="s">
        <v>388</v>
      </c>
      <c r="D14" s="441" t="s">
        <v>389</v>
      </c>
      <c r="E14" s="441"/>
      <c r="F14" s="441"/>
      <c r="G14" s="441"/>
      <c r="H14" s="441"/>
      <c r="I14" s="441"/>
    </row>
    <row r="15" spans="1:9" ht="12.75">
      <c r="A15" s="441"/>
      <c r="B15" s="441"/>
      <c r="C15" s="441"/>
      <c r="D15" s="441" t="s">
        <v>390</v>
      </c>
      <c r="E15" s="441" t="s">
        <v>394</v>
      </c>
      <c r="F15" s="441" t="s">
        <v>391</v>
      </c>
      <c r="G15" s="441" t="s">
        <v>389</v>
      </c>
      <c r="H15" s="441"/>
      <c r="I15" s="441"/>
    </row>
    <row r="16" spans="1:9" ht="12.75">
      <c r="A16" s="441"/>
      <c r="B16" s="441"/>
      <c r="C16" s="441"/>
      <c r="D16" s="441"/>
      <c r="E16" s="441"/>
      <c r="F16" s="441"/>
      <c r="G16" s="209"/>
      <c r="H16" s="441" t="s">
        <v>393</v>
      </c>
      <c r="I16" s="441"/>
    </row>
    <row r="17" spans="1:9" ht="84">
      <c r="A17" s="441"/>
      <c r="B17" s="441"/>
      <c r="C17" s="441"/>
      <c r="D17" s="441"/>
      <c r="E17" s="441"/>
      <c r="F17" s="441"/>
      <c r="G17" s="208" t="s">
        <v>392</v>
      </c>
      <c r="H17" s="441"/>
      <c r="I17" s="441"/>
    </row>
    <row r="18" spans="1:9" ht="12.75">
      <c r="A18" s="177"/>
      <c r="B18" s="207">
        <v>1</v>
      </c>
      <c r="C18" s="207">
        <v>2</v>
      </c>
      <c r="D18" s="207">
        <v>3</v>
      </c>
      <c r="E18" s="207">
        <v>4</v>
      </c>
      <c r="F18" s="207">
        <v>5</v>
      </c>
      <c r="G18" s="207">
        <v>6</v>
      </c>
      <c r="H18" s="207">
        <v>7</v>
      </c>
      <c r="I18" s="207">
        <v>8</v>
      </c>
    </row>
    <row r="19" spans="1:9" ht="37.5" customHeight="1">
      <c r="A19" s="201">
        <v>1</v>
      </c>
      <c r="B19" s="407" t="s">
        <v>226</v>
      </c>
      <c r="C19" s="199">
        <f>F19</f>
        <v>5</v>
      </c>
      <c r="D19" s="208"/>
      <c r="E19" s="208"/>
      <c r="F19" s="199">
        <f>'ПР.№ 6 ВЕД. РАСХОДЫ 2020'!G48</f>
        <v>5</v>
      </c>
      <c r="G19" s="199">
        <f>F19</f>
        <v>5</v>
      </c>
      <c r="H19" s="208"/>
      <c r="I19" s="408" t="s">
        <v>325</v>
      </c>
    </row>
    <row r="20" spans="1:9" ht="112.5">
      <c r="A20" s="201">
        <v>2</v>
      </c>
      <c r="B20" s="407" t="s">
        <v>720</v>
      </c>
      <c r="C20" s="199">
        <f>F20</f>
        <v>50</v>
      </c>
      <c r="D20" s="208"/>
      <c r="E20" s="208"/>
      <c r="F20" s="199">
        <f>'ПР.№ 6 ВЕД. РАСХОДЫ 2020'!G50</f>
        <v>50</v>
      </c>
      <c r="G20" s="199">
        <f>F20</f>
        <v>50</v>
      </c>
      <c r="H20" s="208"/>
      <c r="I20" s="408" t="s">
        <v>325</v>
      </c>
    </row>
    <row r="21" spans="1:9" ht="90">
      <c r="A21" s="201">
        <v>3</v>
      </c>
      <c r="B21" s="409" t="s">
        <v>283</v>
      </c>
      <c r="C21" s="199">
        <f>F21</f>
        <v>20</v>
      </c>
      <c r="D21" s="208"/>
      <c r="E21" s="208"/>
      <c r="F21" s="199">
        <f>'ПР.№ 6 ВЕД. РАСХОДЫ 2020'!G54</f>
        <v>20</v>
      </c>
      <c r="G21" s="199">
        <f>F21</f>
        <v>20</v>
      </c>
      <c r="H21" s="208"/>
      <c r="I21" s="408" t="s">
        <v>325</v>
      </c>
    </row>
    <row r="22" spans="1:9" ht="67.5">
      <c r="A22" s="201">
        <v>4</v>
      </c>
      <c r="B22" s="407" t="s">
        <v>732</v>
      </c>
      <c r="C22" s="199">
        <f aca="true" t="shared" si="0" ref="C22:C38">F22</f>
        <v>470.1</v>
      </c>
      <c r="D22" s="177"/>
      <c r="E22" s="177"/>
      <c r="F22" s="410">
        <f>'ПР.№ 6 ВЕД. РАСХОДЫ 2020'!G58</f>
        <v>470.1</v>
      </c>
      <c r="G22" s="199">
        <f aca="true" t="shared" si="1" ref="G22:G38">F22</f>
        <v>470.1</v>
      </c>
      <c r="H22" s="177"/>
      <c r="I22" s="408" t="s">
        <v>325</v>
      </c>
    </row>
    <row r="23" spans="1:9" ht="67.5">
      <c r="A23" s="201">
        <v>5</v>
      </c>
      <c r="B23" s="407" t="s">
        <v>282</v>
      </c>
      <c r="C23" s="199">
        <f t="shared" si="0"/>
        <v>18</v>
      </c>
      <c r="D23" s="177"/>
      <c r="E23" s="177"/>
      <c r="F23" s="199">
        <f>'ПР.№ 6 ВЕД. РАСХОДЫ 2020'!G61</f>
        <v>18</v>
      </c>
      <c r="G23" s="199">
        <f t="shared" si="1"/>
        <v>18</v>
      </c>
      <c r="H23" s="177"/>
      <c r="I23" s="408" t="s">
        <v>325</v>
      </c>
    </row>
    <row r="24" spans="1:9" ht="33.75">
      <c r="A24" s="201">
        <v>6</v>
      </c>
      <c r="B24" s="407" t="s">
        <v>721</v>
      </c>
      <c r="C24" s="199">
        <f t="shared" si="0"/>
        <v>10873.099999999999</v>
      </c>
      <c r="D24" s="177"/>
      <c r="E24" s="177"/>
      <c r="F24" s="199">
        <f>'ПР.№ 6 ВЕД. РАСХОДЫ 2020'!G64</f>
        <v>10873.099999999999</v>
      </c>
      <c r="G24" s="199">
        <f t="shared" si="1"/>
        <v>10873.099999999999</v>
      </c>
      <c r="H24" s="177"/>
      <c r="I24" s="408" t="s">
        <v>325</v>
      </c>
    </row>
    <row r="25" spans="1:9" ht="33.75">
      <c r="A25" s="201">
        <v>7</v>
      </c>
      <c r="B25" s="407" t="s">
        <v>133</v>
      </c>
      <c r="C25" s="199">
        <f t="shared" si="0"/>
        <v>2381</v>
      </c>
      <c r="D25" s="177"/>
      <c r="E25" s="177"/>
      <c r="F25" s="199">
        <f>'ПР.№ 6 ВЕД. РАСХОДЫ 2020'!G77</f>
        <v>2381</v>
      </c>
      <c r="G25" s="199">
        <f t="shared" si="1"/>
        <v>2381</v>
      </c>
      <c r="H25" s="177"/>
      <c r="I25" s="408" t="s">
        <v>325</v>
      </c>
    </row>
    <row r="26" spans="1:9" ht="67.5">
      <c r="A26" s="201">
        <v>8</v>
      </c>
      <c r="B26" s="407" t="s">
        <v>731</v>
      </c>
      <c r="C26" s="199">
        <f t="shared" si="0"/>
        <v>53</v>
      </c>
      <c r="D26" s="177"/>
      <c r="E26" s="177"/>
      <c r="F26" s="199">
        <f>'ПР.№ 6 ВЕД. РАСХОДЫ 2020'!G89</f>
        <v>53</v>
      </c>
      <c r="G26" s="199">
        <f t="shared" si="1"/>
        <v>53</v>
      </c>
      <c r="H26" s="177"/>
      <c r="I26" s="408" t="s">
        <v>325</v>
      </c>
    </row>
    <row r="27" spans="1:9" ht="33.75">
      <c r="A27" s="201">
        <v>9</v>
      </c>
      <c r="B27" s="407" t="s">
        <v>722</v>
      </c>
      <c r="C27" s="199">
        <f t="shared" si="0"/>
        <v>600</v>
      </c>
      <c r="D27" s="177"/>
      <c r="E27" s="177"/>
      <c r="F27" s="199">
        <v>600</v>
      </c>
      <c r="G27" s="199">
        <f t="shared" si="1"/>
        <v>600</v>
      </c>
      <c r="H27" s="177"/>
      <c r="I27" s="408" t="s">
        <v>325</v>
      </c>
    </row>
    <row r="28" spans="1:9" ht="78.75">
      <c r="A28" s="201">
        <v>10</v>
      </c>
      <c r="B28" s="407" t="s">
        <v>730</v>
      </c>
      <c r="C28" s="199">
        <f t="shared" si="0"/>
        <v>153</v>
      </c>
      <c r="D28" s="177"/>
      <c r="E28" s="177"/>
      <c r="F28" s="199">
        <f>'ПР.№ 6 ВЕД. РАСХОДЫ 2020'!G99</f>
        <v>153</v>
      </c>
      <c r="G28" s="199">
        <f t="shared" si="1"/>
        <v>153</v>
      </c>
      <c r="H28" s="177"/>
      <c r="I28" s="408" t="s">
        <v>325</v>
      </c>
    </row>
    <row r="29" spans="1:9" ht="78.75">
      <c r="A29" s="201">
        <v>11</v>
      </c>
      <c r="B29" s="407" t="s">
        <v>729</v>
      </c>
      <c r="C29" s="199">
        <f t="shared" si="0"/>
        <v>5</v>
      </c>
      <c r="D29" s="177"/>
      <c r="E29" s="177"/>
      <c r="F29" s="199">
        <f>'ПР.№ 6 ВЕД. РАСХОДЫ 2020'!G101</f>
        <v>5</v>
      </c>
      <c r="G29" s="199">
        <f t="shared" si="1"/>
        <v>5</v>
      </c>
      <c r="H29" s="177"/>
      <c r="I29" s="408" t="s">
        <v>325</v>
      </c>
    </row>
    <row r="30" spans="1:9" ht="146.25">
      <c r="A30" s="201">
        <v>12</v>
      </c>
      <c r="B30" s="407" t="s">
        <v>728</v>
      </c>
      <c r="C30" s="199">
        <f t="shared" si="0"/>
        <v>65</v>
      </c>
      <c r="D30" s="177"/>
      <c r="E30" s="177"/>
      <c r="F30" s="199">
        <f>'ПР.№ 6 ВЕД. РАСХОДЫ 2020'!G105</f>
        <v>65</v>
      </c>
      <c r="G30" s="199">
        <f t="shared" si="1"/>
        <v>65</v>
      </c>
      <c r="H30" s="177"/>
      <c r="I30" s="408" t="s">
        <v>325</v>
      </c>
    </row>
    <row r="31" spans="1:9" ht="101.25">
      <c r="A31" s="201">
        <v>13</v>
      </c>
      <c r="B31" s="409" t="s">
        <v>281</v>
      </c>
      <c r="C31" s="199">
        <f t="shared" si="0"/>
        <v>6</v>
      </c>
      <c r="D31" s="177"/>
      <c r="E31" s="177"/>
      <c r="F31" s="199">
        <f>'ПР.№ 6 ВЕД. РАСХОДЫ 2020'!G103</f>
        <v>6</v>
      </c>
      <c r="G31" s="199">
        <f t="shared" si="1"/>
        <v>6</v>
      </c>
      <c r="H31" s="177"/>
      <c r="I31" s="408" t="s">
        <v>325</v>
      </c>
    </row>
    <row r="32" spans="1:9" ht="56.25">
      <c r="A32" s="201">
        <v>14</v>
      </c>
      <c r="B32" s="407" t="s">
        <v>141</v>
      </c>
      <c r="C32" s="199">
        <f>F32</f>
        <v>3080.7</v>
      </c>
      <c r="D32" s="177"/>
      <c r="E32" s="177"/>
      <c r="F32" s="199">
        <f>'ПР.№ 6 ВЕД. РАСХОДЫ 2020'!G113</f>
        <v>3080.7</v>
      </c>
      <c r="G32" s="199">
        <f>F32</f>
        <v>3080.7</v>
      </c>
      <c r="H32" s="177"/>
      <c r="I32" s="408" t="s">
        <v>325</v>
      </c>
    </row>
    <row r="33" spans="1:12" ht="90">
      <c r="A33" s="201">
        <v>15</v>
      </c>
      <c r="B33" s="407" t="s">
        <v>727</v>
      </c>
      <c r="C33" s="199">
        <f t="shared" si="0"/>
        <v>365</v>
      </c>
      <c r="D33" s="177"/>
      <c r="E33" s="177"/>
      <c r="F33" s="199">
        <f>'ПР.№ 6 ВЕД. РАСХОДЫ 2020'!G115</f>
        <v>365</v>
      </c>
      <c r="G33" s="199">
        <f t="shared" si="1"/>
        <v>365</v>
      </c>
      <c r="H33" s="177"/>
      <c r="I33" s="408" t="s">
        <v>325</v>
      </c>
      <c r="K33" s="7"/>
      <c r="L33" s="7"/>
    </row>
    <row r="34" spans="1:12" ht="67.5">
      <c r="A34" s="201">
        <v>16</v>
      </c>
      <c r="B34" s="407" t="s">
        <v>726</v>
      </c>
      <c r="C34" s="199">
        <f>F34</f>
        <v>647.5</v>
      </c>
      <c r="D34" s="177"/>
      <c r="E34" s="177"/>
      <c r="F34" s="199">
        <f>'ПР.№ 6 ВЕД. РАСХОДЫ 2020'!G117</f>
        <v>647.5</v>
      </c>
      <c r="G34" s="199">
        <f>F34</f>
        <v>647.5</v>
      </c>
      <c r="H34" s="177"/>
      <c r="I34" s="408" t="s">
        <v>325</v>
      </c>
      <c r="K34" s="7"/>
      <c r="L34" s="7"/>
    </row>
    <row r="35" spans="1:12" ht="90">
      <c r="A35" s="201">
        <v>17</v>
      </c>
      <c r="B35" s="407" t="s">
        <v>280</v>
      </c>
      <c r="C35" s="199">
        <f>F35</f>
        <v>1208.7</v>
      </c>
      <c r="D35" s="177"/>
      <c r="E35" s="177"/>
      <c r="F35" s="199">
        <f>'ПР.№ 6 ВЕД. РАСХОДЫ 2020'!G119</f>
        <v>1208.7</v>
      </c>
      <c r="G35" s="199">
        <f>F35</f>
        <v>1208.7</v>
      </c>
      <c r="H35" s="177"/>
      <c r="I35" s="408" t="s">
        <v>325</v>
      </c>
      <c r="K35" s="7"/>
      <c r="L35" s="7"/>
    </row>
    <row r="36" spans="1:12" ht="168.75">
      <c r="A36" s="201">
        <v>18</v>
      </c>
      <c r="B36" s="407" t="s">
        <v>725</v>
      </c>
      <c r="C36" s="199">
        <f t="shared" si="0"/>
        <v>265</v>
      </c>
      <c r="D36" s="177"/>
      <c r="E36" s="177"/>
      <c r="F36" s="199">
        <f>'ПР.№ 6 ВЕД. РАСХОДЫ 2020'!G121</f>
        <v>265</v>
      </c>
      <c r="G36" s="199">
        <f t="shared" si="1"/>
        <v>265</v>
      </c>
      <c r="H36" s="177"/>
      <c r="I36" s="408" t="s">
        <v>325</v>
      </c>
      <c r="K36" s="7"/>
      <c r="L36" s="7"/>
    </row>
    <row r="37" spans="1:12" ht="135">
      <c r="A37" s="201">
        <v>19</v>
      </c>
      <c r="B37" s="407" t="s">
        <v>724</v>
      </c>
      <c r="C37" s="199">
        <f t="shared" si="0"/>
        <v>750</v>
      </c>
      <c r="D37" s="177"/>
      <c r="E37" s="177"/>
      <c r="F37" s="199">
        <f>'ПР.№ 6 ВЕД. РАСХОДЫ 2020'!G139</f>
        <v>750</v>
      </c>
      <c r="G37" s="199">
        <f t="shared" si="1"/>
        <v>750</v>
      </c>
      <c r="H37" s="177"/>
      <c r="I37" s="408" t="s">
        <v>325</v>
      </c>
      <c r="K37" s="7"/>
      <c r="L37" s="7"/>
    </row>
    <row r="38" spans="1:12" ht="67.5">
      <c r="A38" s="201">
        <v>20</v>
      </c>
      <c r="B38" s="411" t="s">
        <v>723</v>
      </c>
      <c r="C38" s="199">
        <f t="shared" si="0"/>
        <v>1931.7</v>
      </c>
      <c r="D38" s="177"/>
      <c r="E38" s="177"/>
      <c r="F38" s="199">
        <f>'ПР.№ 6 ВЕД. РАСХОДЫ 2020'!G143</f>
        <v>1931.7</v>
      </c>
      <c r="G38" s="199">
        <f t="shared" si="1"/>
        <v>1931.7</v>
      </c>
      <c r="H38" s="177"/>
      <c r="I38" s="408" t="s">
        <v>325</v>
      </c>
      <c r="K38" s="7"/>
      <c r="L38" s="7"/>
    </row>
    <row r="39" spans="1:12" ht="18.75" customHeight="1">
      <c r="A39" s="56"/>
      <c r="B39" s="412" t="s">
        <v>222</v>
      </c>
      <c r="C39" s="204">
        <f>SUM(C19:C38)</f>
        <v>22947.8</v>
      </c>
      <c r="D39" s="177"/>
      <c r="E39" s="177"/>
      <c r="F39" s="204">
        <f>SUM(F19:F38)</f>
        <v>22947.8</v>
      </c>
      <c r="G39" s="204">
        <f>SUM(G19:G38)</f>
        <v>22947.8</v>
      </c>
      <c r="H39" s="177"/>
      <c r="I39" s="177"/>
      <c r="K39" s="7"/>
      <c r="L39" s="7"/>
    </row>
    <row r="40" spans="11:12" ht="12.75">
      <c r="K40" s="7"/>
      <c r="L40" s="7"/>
    </row>
    <row r="41" spans="11:12" ht="12.75">
      <c r="K41" s="7"/>
      <c r="L41" s="7"/>
    </row>
  </sheetData>
  <sheetProtection/>
  <mergeCells count="11">
    <mergeCell ref="I13:I17"/>
    <mergeCell ref="C14:C17"/>
    <mergeCell ref="D14:H14"/>
    <mergeCell ref="D15:D17"/>
    <mergeCell ref="E15:E17"/>
    <mergeCell ref="F15:F17"/>
    <mergeCell ref="G15:H15"/>
    <mergeCell ref="H16:H17"/>
    <mergeCell ref="A13:A17"/>
    <mergeCell ref="B13:B17"/>
    <mergeCell ref="C13:H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2019-11-22T13:43:42Z</cp:lastPrinted>
  <dcterms:created xsi:type="dcterms:W3CDTF">1996-10-08T23:32:33Z</dcterms:created>
  <dcterms:modified xsi:type="dcterms:W3CDTF">2020-03-17T12:35:03Z</dcterms:modified>
  <cp:category/>
  <cp:version/>
  <cp:contentType/>
  <cp:contentStatus/>
</cp:coreProperties>
</file>